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9020" windowHeight="8268" activeTab="0"/>
  </bookViews>
  <sheets>
    <sheet name="РРО УТОЧНЕН. 2019-2021" sheetId="1" r:id="rId1"/>
  </sheets>
  <definedNames>
    <definedName name="_xlnm._FilterDatabase" localSheetId="0" hidden="1">'РРО УТОЧНЕН. 2019-2021'!$A$6:$T$417</definedName>
    <definedName name="_xlnm.Print_Titles" localSheetId="0">'РРО УТОЧНЕН. 2019-2021'!$3:$6</definedName>
  </definedNames>
  <calcPr fullCalcOnLoad="1"/>
</workbook>
</file>

<file path=xl/sharedStrings.xml><?xml version="1.0" encoding="utf-8"?>
<sst xmlns="http://schemas.openxmlformats.org/spreadsheetml/2006/main" count="2070" uniqueCount="526">
  <si>
    <t xml:space="preserve"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</si>
  <si>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формирования, утверждения, исполнения и контроль за исполнением бюджета поселения в рамках подпрограммы "Повышение эффективности бюджетных расходов Борисоглебского сельского поселения Муромского района на 2014-2017 годы" муниципальной программы "Управление муниципальными финансами Борисоглебского сельского поселения Муромского района на 2014-2017 годы" </t>
  </si>
  <si>
    <t>01.04.2016</t>
  </si>
  <si>
    <t>Иные межбюджетные трансферты, передаваемые бюджету Муромского рйона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</si>
  <si>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в части проведения совместных действий по организации и осуществлению деятельности единой дежурно-диспетчерской службы Муромского района 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 </t>
  </si>
  <si>
    <t>Иные межбюджетные трансферты, передаваемые бюджету Муромского района из бюджета Борисоглебского  сельского поселения на мероприятия по осуществлению муниципального земельного контроля за использованием земель сельского поселения в соответствии с земельным законодательством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</si>
  <si>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в части  модернизации, реконструкции и капитального строительства объектов в рамках подпрограммы "Стимулирование развития жилищного строительства Борисоглебского сельского поселения Муромского района" муниципальной программы "Обеспечение доступным и комфортным жильем население Борисоглебского сельского поселения  Муромского района на 2014-2016 годы" </t>
  </si>
  <si>
    <t xml:space="preserve">Иные межбюджетные трансферты передаваемые бюджету Муромского района из бюджета Борисоглебского сельского поселения на мероприятия по обеспечению иных полномочий органов местного самоуправления в соответствии с жилищным законодательством в рамках непрограммных расходов органов местного самоуправления </t>
  </si>
  <si>
    <t>Иные межбюджетные трансферты передаваемые бюджету Муромского района из бюджета Борисоглебского сельского поселения  в части  выдачи разрешений на строительство, разрешений на ввод объектов в эксплуатацию при осуществлении строительства, реконструкции, капитального ремонта  объектов капитального строительства, расположенных на территории поселения, утверждение градостроительных планов земельных участков, резервирование земель и изъятие, в том числе путем выкупа, земельных участков в границах поселения для муниципальных нужд в рамках непрограммных расходов органов местного самоуправления</t>
  </si>
  <si>
    <t>Иные межбюджетные трансферты передаваемые бюджету Муромского района из бюджета Борисоглебского сельского поселения на организацию библиотечного обслуживания населения, комплектование и обеспечение сохранности библиотечных фондов библиотек поселения в рамках подпрограммы «Наследие» муниципальной программы «Развитие культуры Борисоглебского сельского поселения Муромского района на 2014-2017 годы»</t>
  </si>
  <si>
    <t xml:space="preserve">Код главного распорядителя средств бюджета Борисоглебского сельскогопоселения                                                                                                                </t>
  </si>
  <si>
    <t>Код расходного обязательства*</t>
  </si>
  <si>
    <t>Наименование расходного обязательства</t>
  </si>
  <si>
    <t>Реквизиты нормативного правового акта, договора, соглашения</t>
  </si>
  <si>
    <t>Статья, пункт, подпункт, абзац нормативного правового акта, договора, соглашения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</si>
  <si>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</si>
  <si>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</si>
  <si>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Государственная поддержка муниципальных учреждений культуры</t>
  </si>
  <si>
    <t>0310251470</t>
  </si>
  <si>
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 </t>
  </si>
  <si>
    <t>0310270390</t>
  </si>
  <si>
    <t>Код раздела классификации расходов бюджета</t>
  </si>
  <si>
    <t>Код подраздела классификации расходов бюджета</t>
  </si>
  <si>
    <t>Код целевой статьи классификации расходов бюджета</t>
  </si>
  <si>
    <t>Код вида расходов классификации расходов бюджетов</t>
  </si>
  <si>
    <t>Код операции сектора государственного управления</t>
  </si>
  <si>
    <t>Объем средств на исполнение расходного обязательства (тыс.рублей)</t>
  </si>
  <si>
    <t>Код методики расчета объема расходов</t>
  </si>
  <si>
    <t>Отчетный год</t>
  </si>
  <si>
    <t>текущий год (план)</t>
  </si>
  <si>
    <t>очередной год</t>
  </si>
  <si>
    <t>плановый период</t>
  </si>
  <si>
    <t>плановый (первоначальный)</t>
  </si>
  <si>
    <t>плановый (уточненный)</t>
  </si>
  <si>
    <t>фактический</t>
  </si>
  <si>
    <t>первый год</t>
  </si>
  <si>
    <t>второй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</si>
  <si>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</si>
  <si>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</si>
  <si>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</si>
  <si>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</si>
  <si>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</si>
  <si>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</si>
  <si>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</si>
  <si>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</si>
  <si>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</si>
  <si>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</si>
  <si>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</si>
  <si>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</si>
  <si>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</si>
  <si>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</si>
  <si>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20</t>
  </si>
  <si>
    <t>403</t>
  </si>
  <si>
    <t>Расходные обязательства по оказанию муниципальных услуг (выполнение работ)</t>
  </si>
  <si>
    <t>Р-1.4.0.0.4.0.001</t>
  </si>
  <si>
    <t>Расходы на выплаты по оплате труда Главы Борисоглебского сельского поселения</t>
  </si>
  <si>
    <t>Решение СНД Борисоглебского сельского поселения № 4 от 23.03.2011 "Об избрании Главы муниципального образования Борисоглебское сельское поселение Муромского района"</t>
  </si>
  <si>
    <t>в целом</t>
  </si>
  <si>
    <t>01</t>
  </si>
  <si>
    <t>02</t>
  </si>
  <si>
    <t>7790011</t>
  </si>
  <si>
    <t>Заработная плата</t>
  </si>
  <si>
    <t>121</t>
  </si>
  <si>
    <t>Начисления на выплаты по оплате труда</t>
  </si>
  <si>
    <t>Р-1.4.0.0.4.0.002</t>
  </si>
  <si>
    <t xml:space="preserve">Расходы на выплаты по оплате труда работников органов местного самоуправления в рамках непрограммных расходов органов местного самоуправления </t>
  </si>
  <si>
    <t>Решение СНД Борисоглебского сельского поселения от 06.12.2005г. № 8 "Об утверждении Положения об администрации Борисоглебского сельского  поселения"</t>
  </si>
  <si>
    <t>не установлен</t>
  </si>
  <si>
    <t>04</t>
  </si>
  <si>
    <t>9990011</t>
  </si>
  <si>
    <t>Расходы на выплаты по оплате труда работников муниципальных органов</t>
  </si>
  <si>
    <t>9990000110</t>
  </si>
  <si>
    <t>Фонд оплаты труда государственных (муниципальных) органов</t>
  </si>
  <si>
    <t>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</si>
  <si>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>129</t>
  </si>
  <si>
    <t>Р- 1.4.0.0.4.0.004</t>
  </si>
  <si>
    <t xml:space="preserve">Расходы на обеспечение функций  органов местного самоуправления в рамках непрограммных расходов органов местного самоуправления </t>
  </si>
  <si>
    <t>9990019</t>
  </si>
  <si>
    <t>Прочие расходы</t>
  </si>
  <si>
    <t>831</t>
  </si>
  <si>
    <t>852</t>
  </si>
  <si>
    <t>Резервный фонд администрации Борисоглебского сельского поселения</t>
  </si>
  <si>
    <t>Постановление Главы Борисоглебского сельского поселения от 07.08.2008 №81 "Об утверждении Положения о порядке расходования средств резервного фонда администрации Борисоглебского сельского поселения"</t>
  </si>
  <si>
    <t>9990021160</t>
  </si>
  <si>
    <t>Резервные средства</t>
  </si>
  <si>
    <t>870</t>
  </si>
  <si>
    <t>Резервный фонд администрации Борисоглебского сельского поселения в рамках непрограммных расходов  органов местного самоуправления</t>
  </si>
  <si>
    <t>9992120</t>
  </si>
  <si>
    <t>Постановление администрации Борисоглебского сельского поселения от 01.10.2015г. № 235 "Об утверждении муниципальной программы «Благоустройство территории Борисоглебского сельского поселения Муромского района на 2016-2020 годы»</t>
  </si>
  <si>
    <t>Постановление администрации Борисоглебского сельского поселения от 01.10.2015г.№ 227 «Развитие культуры Борисоглебского сельского поселения Муромского района на 2016-2020 годы»</t>
  </si>
  <si>
    <t>31.12.2020</t>
  </si>
  <si>
    <t>Резерв финансовых и материальных ресурсов для ликвидации чрезвычайных ситуаций природного и техногенного характера в рамках непрограммных расходов органов местного самоуправления</t>
  </si>
  <si>
    <t>Постановление Главы Борисоглебского сельского поселения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</si>
  <si>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 xml:space="preserve">не установлен   </t>
  </si>
  <si>
    <t>9992121</t>
  </si>
  <si>
    <t>Резерв финансовых и материальных ресурсов для ликвидации чрезвычайных ситуаций природного и техногенного характера</t>
  </si>
  <si>
    <t>9990021210</t>
  </si>
  <si>
    <t>0112130</t>
  </si>
  <si>
    <t xml:space="preserve">Постановление администрации Борисоглебского сельского поселения от 07.08.2014 № 120 "Об утверждении муниципальной программы «Обеспечение доступным и комфортным жильем населения Борисоглебского сельского поселения  Муромского района на 2014-2016 годы»" </t>
  </si>
  <si>
    <t>Прочие работы, услуги</t>
  </si>
  <si>
    <t>244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</si>
  <si>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</t>
  </si>
  <si>
    <t xml:space="preserve">не установлен                                         </t>
  </si>
  <si>
    <t>05002Ц0590</t>
  </si>
  <si>
    <t>Постановление Главы Борисоглебского сельского поселения от 06.09.2011 № 123 "О создании муниципального казенного учреждения Административно-хозяйственный центр Борисоглебского сельского поселения"</t>
  </si>
  <si>
    <t>Фонд оплаты труда казенных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</si>
  <si>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</si>
  <si>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</si>
  <si>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</si>
  <si>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Прочая закупка товаров, работ и услуг для обеспечения государственных (муниципальных)  нужд</t>
  </si>
  <si>
    <t>Уплата налога на имущество организаций и земельного налога</t>
  </si>
  <si>
    <t>851</t>
  </si>
  <si>
    <t>Уплата прочих налогов, сборов</t>
  </si>
  <si>
    <t>Оценка недвижимости, признание прав и регулирование отношений по государственной и муниципальной собственности  в рамках муниципальной программы «Управление муниципальным имуществом Борисоглебского сельского поселения Муромского района на 2014-2017 годы»</t>
  </si>
  <si>
    <t>0802131</t>
  </si>
  <si>
    <t xml:space="preserve">Постановление администрации Борисоглебского сельского поселения от 19.09.2013 № 162 "Об утверждении муниципальной программы «Управление муниципальным имуществом Борисоглебского сельского поселения Муромского района на 2014-2017 годы»" </t>
  </si>
  <si>
    <t>Работы, услуги по содержанию имущества</t>
  </si>
  <si>
    <t>853</t>
  </si>
  <si>
    <t>Р-1.0.0.0.4.0.012</t>
  </si>
  <si>
    <t>Оценка недвижимости, признание прав и регулирование отношений по государственной и муниципальной собственности</t>
  </si>
  <si>
    <t>0700121310</t>
  </si>
  <si>
    <t xml:space="preserve">Осуществление кадастровых работ, постановка сформированных земельных участков на кадастровый учет  в рамках муниципальной программы «Управление муниципальным имуществом Борисоглебского сельского поселения Муромского района на 2014-2017 годы» </t>
  </si>
  <si>
    <t>0802138</t>
  </si>
  <si>
    <t xml:space="preserve">Осуществление кадастровых работ, постановка сформированных земельных участков на кадастровый учет  </t>
  </si>
  <si>
    <t>0700121380</t>
  </si>
  <si>
    <t>03</t>
  </si>
  <si>
    <t>0935118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</si>
  <si>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годы»" </t>
  </si>
  <si>
    <t>Увеличение стоимости основных средств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</si>
  <si>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</si>
  <si>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</si>
  <si>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0830151180</t>
  </si>
  <si>
    <t>01.01.2009</t>
  </si>
  <si>
    <t>09</t>
  </si>
  <si>
    <t>0212173</t>
  </si>
  <si>
    <t>Опашка территорий населенных пунктов в противопожарных целях</t>
  </si>
  <si>
    <t xml:space="preserve">Мероприятия по ремонту автомобильных дорог общего пользования местного значения  в рамках муниципальной программы «Дорожное хозяйство Борисоглебского сельского поселения Муромского района на 2014-2016 годы» </t>
  </si>
  <si>
    <t>Постановление Главы Борисоглебского сельского поселения от 27.10.2011 №164 "Об утверждении Перечня автомобильных дорог общего пользования местного значения муниципального образования Борисоглебское сельское поселение Муромского района"</t>
  </si>
  <si>
    <t>27.10.011</t>
  </si>
  <si>
    <t>1202117</t>
  </si>
  <si>
    <t>Постановление Главы Борисоглебского сельского поселения от 09.03.2010 №20 "Об утверждении Порядка финансирования ремонта и содержания объектов благоустройства, озеленения территории Борисоглебского сельского поселения Муромского района"</t>
  </si>
  <si>
    <t>Постановление Главы Борисоглебского сельского поселения от 14.09.2016г. №230 "Об основных направлениях бюджетной и налоговой политики Борисоглебского сельского поселения и других исходных данных для составления проекта бюджета Борисоглебского сельского поселения на 2017 год и на плановый период 2018 и 2019 годов"</t>
  </si>
  <si>
    <t xml:space="preserve">Постановление администрации Борисоглебского сельского поселения от 07.08.2014 № 122 "Об утверждении муниципальной программы «Дорожное хозяйство Борисоглебского сельского поселения Муромского района на 2014-2016 годы»" </t>
  </si>
  <si>
    <t>Р-1.0.0.0.4.0.021</t>
  </si>
  <si>
    <t xml:space="preserve">Мероприятия по содержанию автомобильных дорог общего пользования местного значения в рамках муниципальной программы «Дорожное хозяйство Борисоглебского сельского поселения Муромского района на 2014-2016 годы» </t>
  </si>
  <si>
    <t>1202118</t>
  </si>
  <si>
    <t>Р-1.0.0.0.4.0.022</t>
  </si>
  <si>
    <t>Прочие мероприятия по дорожному хозяйству в рамках муниципальной программы «Дорожное хозяйство Борисоглебского сельского поселения Муромского района на 2014-2016 годы»</t>
  </si>
  <si>
    <t>1202120</t>
  </si>
  <si>
    <t>1208103</t>
  </si>
  <si>
    <t>РСНД Борисоглебского сельского поселения от 26.02.2010 № 3"Об утверждении Правил землепользования и застройки муниципального  образования Борисоглебское  сельское поселение Муромского района"</t>
  </si>
  <si>
    <t xml:space="preserve"> 0112008 </t>
  </si>
  <si>
    <t>Р- 1.0.0.0.4.0.025</t>
  </si>
  <si>
    <t xml:space="preserve"> 0112108 </t>
  </si>
  <si>
    <t>0117008</t>
  </si>
  <si>
    <t>25.05.2010</t>
  </si>
  <si>
    <t>05</t>
  </si>
  <si>
    <t>1302136</t>
  </si>
  <si>
    <t>Постановление администрации Борисоглебского сельского поселения от 22.04.2014 № 53 "О формировании фонда капитального ремонта многоквартирных домов на счете регионального оператора"</t>
  </si>
  <si>
    <t>02.05.2014</t>
  </si>
  <si>
    <t xml:space="preserve">Постановление администрации Борисоглебского сельского поселения от 19.09.2013 № 177 "Об утверждении муниципальной программы «Реконструкция и капитальный ремонт жилищного фонда Борисоглебского сельского поселения Муромского района на 2014-2016 годы»" </t>
  </si>
  <si>
    <t>243</t>
  </si>
  <si>
    <t>Р- 1.0.0.0.4.0.028</t>
  </si>
  <si>
    <t>1302132</t>
  </si>
  <si>
    <t xml:space="preserve"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</t>
  </si>
  <si>
    <t>1200121320</t>
  </si>
  <si>
    <t>Расходы по уличному наружному освещению, текущему обслуживанию и ремонту сетей наружного освещения в рамках муниципальной программы "Благоустройство территории Борисоглебского сельского поселения Муромского района на 2014-2017 годы"</t>
  </si>
  <si>
    <t xml:space="preserve"> Постановление Главы Борисоглебского сельского поселения от 24.07.2008 №76  "Об утверждении Положения об организации уличного освещения  и установки уличных указателей на территории муниципального образования Борисоглебское сельское поселение"</t>
  </si>
  <si>
    <t xml:space="preserve">в целом     </t>
  </si>
  <si>
    <t xml:space="preserve">    24.07.2008</t>
  </si>
  <si>
    <t>1202133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</si>
  <si>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годы»" </t>
  </si>
  <si>
    <t>Коммунальные услуги</t>
  </si>
  <si>
    <t>Расходы по уличному наружному освещению, текущему обслуживанию и ремонту сетей наружного освещения</t>
  </si>
  <si>
    <t>1100121330</t>
  </si>
  <si>
    <t xml:space="preserve">Расходы на ремонт памятников в рамках муниципальной программы «Благоустройство территории Борисоглебского сельского поселения Муромского района на 2014-2017 годы» </t>
  </si>
  <si>
    <t>1202134</t>
  </si>
  <si>
    <t xml:space="preserve">Расходы на ремонт памятников </t>
  </si>
  <si>
    <t>1100121340</t>
  </si>
  <si>
    <t>Расходы по организации и содержанию мест захоронения (кладбищ)  в рамках  муниципальной программы «Благоустройство территории Борисоглебского сельского поселения Муромского района на 2014-2017 годы»</t>
  </si>
  <si>
    <t>1202135</t>
  </si>
  <si>
    <t>Расходы по организации и содержанию мест захоронения (кладбищ)</t>
  </si>
  <si>
    <t>1100121350</t>
  </si>
  <si>
    <t>Прочие мероприятия по благоустройству в рамках муниципальной программы «Благоустройство территории Борисоглебского сельского поселения Муромского района на 2014-2017 годы»</t>
  </si>
  <si>
    <t>1202137</t>
  </si>
  <si>
    <t xml:space="preserve">Постановление администрации Борисоглебского сельского поселения от 19.09.2013 № 178 "Об утверждении муниципальной программы «Благоустройство территории Борисоглебского сельского поселения Муромского района на 2014-2017 годы» </t>
  </si>
  <si>
    <t xml:space="preserve">Прочие мероприятия по благоустройству </t>
  </si>
  <si>
    <t>1100121370</t>
  </si>
  <si>
    <t>Расходы по уличному наружному освещению, текущему обслуживанию и ремонту сетей наружного освещения в рамках муниципальной программы «Благоустройство территории Борисоглебского сельского поселения Муромского района на 2014-2017 годы»</t>
  </si>
  <si>
    <t>1402133</t>
  </si>
  <si>
    <t>Р-1.0.0.0.4.0.039</t>
  </si>
  <si>
    <t>1402134</t>
  </si>
  <si>
    <t>Р-1.0.0.0.4.0.040</t>
  </si>
  <si>
    <t>1402135</t>
  </si>
  <si>
    <t>Р-1.0.0.0.4.0.041</t>
  </si>
  <si>
    <t>1402137</t>
  </si>
  <si>
    <t>9992116</t>
  </si>
  <si>
    <t>050Ц059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</si>
  <si>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 </t>
  </si>
  <si>
    <t>Услуги связи</t>
  </si>
  <si>
    <t>Ликвидация мест несанкционированного размещения отходов в рамках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</t>
  </si>
  <si>
    <t>РСНД Борисоглебского сельского поселения от 18.10.2012 № 43 "Об утверждении порядка сбора и вывоза бытовых отходов и мусора на территории муниципального образования Борисоглебское сельское поселение Муромского района"</t>
  </si>
  <si>
    <t>06</t>
  </si>
  <si>
    <t>1002105</t>
  </si>
  <si>
    <t>Ликвидация мест несанкционированного размещения отходов</t>
  </si>
  <si>
    <t>0900121050</t>
  </si>
  <si>
    <t>Р-1.0.0.0.4.0.006</t>
  </si>
  <si>
    <t>Р- 1.0.0.0.4.0.007</t>
  </si>
  <si>
    <t>Р-1.0.0.0.4.0.010</t>
  </si>
  <si>
    <t>Р-1.0.0.0.4.0.023</t>
  </si>
  <si>
    <t>Р-1.0.0.0.1.0.024</t>
  </si>
  <si>
    <t>Р- 1.0.0.0.4.0.026</t>
  </si>
  <si>
    <t>Р- 1.0.0.0.3.0.027</t>
  </si>
  <si>
    <t>Р-1.0.0.0.4.0.042</t>
  </si>
  <si>
    <t>Р- 4.0.0.0.4.0.005</t>
  </si>
  <si>
    <t>Р-4.0.0.0.4.0.006</t>
  </si>
  <si>
    <t>Р-4.0.0.0.4.0.009</t>
  </si>
  <si>
    <t>Постановление Главы Борисоглебского сельского поселения от 01.11.2010 №121 "Об утверждении Порядка финансирования расходов и предоставления мер социальной поддержки работникам культуры Борисоглебского сельского поселения Муромского района"</t>
  </si>
  <si>
    <t>08</t>
  </si>
  <si>
    <t>0327023</t>
  </si>
  <si>
    <t xml:space="preserve"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годы»" </t>
  </si>
  <si>
    <t>Безвозмездные перечисления государственным и муниципальным организациям</t>
  </si>
  <si>
    <t>612</t>
  </si>
  <si>
    <t>0310170230</t>
  </si>
  <si>
    <t>Субсидии бюджетным учреждениям на иные цели</t>
  </si>
  <si>
    <t xml:space="preserve">Выплаты стимулирующего характера руководителям муниципальных учреждений культуры в рамках 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</si>
  <si>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>Постановление Главы Борисоглебского сельского поселения от 01.11.2010 № 120 "Об утверждении Положения о системе оплаты труда работников бюджетных учреждений культуры Борисоглебского сельского поселения Муромского района"</t>
  </si>
  <si>
    <t>п.3</t>
  </si>
  <si>
    <t>032Д052</t>
  </si>
  <si>
    <t>Постановление администрации Борисоглебского сельского поселения от 07.08.2014 № 121 "Об утверждении муниципальной программы «Развитие культуры Борисоглебского сельского поселения Муромского района на 2014-2017 годы»</t>
  </si>
  <si>
    <t>Прочие выплаты</t>
  </si>
  <si>
    <t xml:space="preserve">Выплаты стимулирующего характера руководителям муниципальных учреждений </t>
  </si>
  <si>
    <t>03102Д0520</t>
  </si>
  <si>
    <t xml:space="preserve">Расходы на обеспечение деятельности (оказание услуг) дворцов культуры, других учреждений культуры в рамках подпрограммы "Искусство" муниципальной программы «Развитие культуры Борисоглебского сельского поселения Муромского района на 2014-2017 годы» </t>
  </si>
  <si>
    <t xml:space="preserve">в целом      </t>
  </si>
  <si>
    <t>032Д059</t>
  </si>
  <si>
    <t>Постановление Главы Борисоглебского сельского поселения от 01.11.2010 № 116 "О создании  муниципального  бюджетного учреждения «Борисоглебский Дом культуры»"</t>
  </si>
  <si>
    <t>01.11.2010</t>
  </si>
  <si>
    <t>611</t>
  </si>
  <si>
    <t>Расходы на обеспечение деятельности (оказание услуг) дворцов культуры, других учреждений культуры</t>
  </si>
  <si>
    <t>03102Д0590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</si>
  <si>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</si>
  <si>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Постановление администрации Борисоглебского сельского поселения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</si>
  <si>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0337039</t>
  </si>
  <si>
    <t>033Д039</t>
  </si>
  <si>
    <t>Повышение оплаты труда работников культуры и педагогических работников дополнительного образования детейсферы культуры  в соответствии с указами Президента Российской Федерации от 7 мая 2012 года № 597, от 1 июня 2012 года № 761</t>
  </si>
  <si>
    <t>03102S0390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</si>
  <si>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9бездействий) органов государственной власти (государственных органов ), органов местного самоуправления либо должностных лиц этих органов, а также в результате деятельности казенных учреждений</t>
  </si>
  <si>
    <t>Уплата иных платежей</t>
  </si>
  <si>
    <t>Резерв финансовых и материальных ресурсов  для ликвидации чрезвычайных ситуаций природного и техногенного характера</t>
  </si>
  <si>
    <t>Р-1.0.0.0.4.0.033</t>
  </si>
  <si>
    <t>Р-1.2.0.0.4.1.047</t>
  </si>
  <si>
    <t>Р-1.0.0.0.4.0.050</t>
  </si>
  <si>
    <t>РСНД Борисоглебского сельского поселения от 23.10.2008 № 51 "О положении о развитии физической культуры и массового спорта, организации проведения физкультурно-оздоровительных и спортивных мероприятий на территории Борисоглебского сельского  поселения"</t>
  </si>
  <si>
    <t>0412104</t>
  </si>
  <si>
    <t xml:space="preserve">Постановление администрации Борисоглебского сельского поселения от 19.09.2013 № 158 "Об утверждении муниципальной программы «Развитие физической культуры и спорта в Борисоглебском сельском поселении Муромского района на 2014-2017 годы»" 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</si>
  <si>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</t>
  </si>
  <si>
    <t>0410121040</t>
  </si>
  <si>
    <t>Расходы на периодическую печать и издательства  в рамках муниципальной программы «Развитие муниципальной службы в Борисоглебском сельском поселении Муромского района на 2014-2017 годы»</t>
  </si>
  <si>
    <t>Постановление Главы Борисоглебского сельского поселения от 28.10.2008 № 112  "Об определении источника официального опубликования нормативных правовых актов органов местного самоуправления муниципального образования Борисоглебское сельское поселение"</t>
  </si>
  <si>
    <t>0502103</t>
  </si>
  <si>
    <t xml:space="preserve">Постановление администрации Борисоглебского сельского поселения от 23.10.2013 № 190 "Об утверждении муниципальной программы «Развитие муниципальной службы  в Борисоглебском сельском поселении Муромского района на 2014-2017 годы»" </t>
  </si>
  <si>
    <t>0500121030</t>
  </si>
  <si>
    <t>Публичные обязательства, публичные  нормативные обязательства</t>
  </si>
  <si>
    <t>Р-2.2.1.0.3.0.001</t>
  </si>
  <si>
    <t>321</t>
  </si>
  <si>
    <t xml:space="preserve">Доплата к пенсиям муниципальных служащих в рамках непрограммных расходов органов местного самоуправления  </t>
  </si>
  <si>
    <t xml:space="preserve">в целом  </t>
  </si>
  <si>
    <t>9991094</t>
  </si>
  <si>
    <t>Пенсии, пособия выплачиваемые организациями сектора государственного управления</t>
  </si>
  <si>
    <t>Доплата к пенсиям муниципальных служащих</t>
  </si>
  <si>
    <t>9990010940</t>
  </si>
  <si>
    <t>Расходные обязательства по предоставлению межбюджетных трансфертов</t>
  </si>
  <si>
    <t>Р-4.0.0.0.4.0.001</t>
  </si>
  <si>
    <t xml:space="preserve">Решение СНД Борисоглебского сельского поселения от 15.10.2013 № 44 "О передаче осуществления части полномочий органам местного самоуправления муниципального  образования Муромский район  Владимирской области на 2014 год"                                  </t>
  </si>
  <si>
    <t>9998504</t>
  </si>
  <si>
    <t>01.01.2014</t>
  </si>
  <si>
    <t>31.12.2014</t>
  </si>
  <si>
    <t>п.п.1.1.1.2</t>
  </si>
  <si>
    <t>01.01.2015</t>
  </si>
  <si>
    <t>31.12.2015</t>
  </si>
  <si>
    <t>Перечисления другим бюджетам бюджетной системы Российской Федерации</t>
  </si>
  <si>
    <t>540</t>
  </si>
  <si>
    <t>251</t>
  </si>
  <si>
    <t>01.01.2016</t>
  </si>
  <si>
    <t>31.12.2016</t>
  </si>
  <si>
    <t>9990085040</t>
  </si>
  <si>
    <t xml:space="preserve">Иные межбюджетные трансферты </t>
  </si>
  <si>
    <t>Р-4.0.0.0.4.0.003</t>
  </si>
  <si>
    <t>пп.1.5 п.1</t>
  </si>
  <si>
    <t>9998507</t>
  </si>
  <si>
    <t>0928501</t>
  </si>
  <si>
    <t xml:space="preserve">Постановление администрации Борисоглебского сельского поселения от 19.09.2013 № 163 "Об утверждении муниципальной программы «Управление муниципальными финансами Борисоглебского сельского поселения Муромского района на 2014-2017 годы».                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</si>
  <si>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</t>
  </si>
  <si>
    <t>0820185010</t>
  </si>
  <si>
    <t>0808509</t>
  </si>
  <si>
    <t>Перечисления другим бюджетам Бюджетной системы Российской Федерации</t>
  </si>
  <si>
    <t>Р-4.0.0.0.4.0.007</t>
  </si>
  <si>
    <t>Р-4.0.0.0.4.0.008</t>
  </si>
  <si>
    <t>пп.1.6 п.1</t>
  </si>
  <si>
    <t>0218508</t>
  </si>
  <si>
    <t>Р- 4.0.0.0.4.0.009</t>
  </si>
  <si>
    <t>Р-4.0.0.0.4.0.010</t>
  </si>
  <si>
    <t>пп.1.2 п.1</t>
  </si>
  <si>
    <t>0128503</t>
  </si>
  <si>
    <t xml:space="preserve">Постановление администрации Борисоглебского сельского поселения от  07.08.2014 № 120  "Об утверждении муниципальной программы «Обеспечение доступным и комфортным жильем население Борисоглебского сельского поселения  Муромского района на 2014-2016 годы»" </t>
  </si>
  <si>
    <t>п. 1 пп. 1.1</t>
  </si>
  <si>
    <t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</t>
  </si>
  <si>
    <t>пп1.5 п.1</t>
  </si>
  <si>
    <t>пп1.4 п.1</t>
  </si>
  <si>
    <t>0318506</t>
  </si>
  <si>
    <t xml:space="preserve">Постановление администрации Борисоглебского сельского поселения от 07.08.2014 № 121"Об утверждении муниципальной программы «Развитие культуры Борисоглебского сельского поселения Муромского района на 2014-2017 годы»" </t>
  </si>
  <si>
    <t>Расходные обязательства, не отнесенные к другим типам</t>
  </si>
  <si>
    <t>Р-7.0.0.0.4.0.001</t>
  </si>
  <si>
    <t>Выполнение других обязательств государства</t>
  </si>
  <si>
    <t>9990029990</t>
  </si>
  <si>
    <t>ИТОГО РАСХОДОВ:</t>
  </si>
  <si>
    <t>Л.Н.Щепалина</t>
  </si>
  <si>
    <t xml:space="preserve">Проведение работ по описанию, утверждению и внесению в государственный кадастр недвижимости сведений о границах муниципальных образований, населенных пунктов территориальных зон, зон с особыми условиями использования территорий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</si>
  <si>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Постановление Главы Борисоглебского сельского поселения от 08.10.2008г. №108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 управления государственной и  муниципальной собственности муниципального образования Борисоглебское сельское поселение"</t>
  </si>
  <si>
    <t>Осуществление первичного воинского учета на территориях, где отсутствуют военные комиссариаты, в рамках подпрограммы "Повышение эффективности бюджетных расходов на содержание органов местного самоуправления и на осуществление первичного воинского учета в муниципальном образовании Борисоглебское сельское поселение Муромского района" муниципальной программы "Управление муниципальными финансами Борисоглебского сельского поселения Муромского района на 2014-2017 годы"</t>
  </si>
  <si>
    <t xml:space="preserve">  Постановление Главы Борисоглебского сельского поселения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сельское поселение, где отсутствуют военные комиссариаты"</t>
  </si>
  <si>
    <t>Опашка территорий населённых пунктов в противопожарных целях в рамках подпрограммы «Развитие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Борисоглебского сельского поселения Муромского района на 2014-2017 годы»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</t>
  </si>
  <si>
    <t xml:space="preserve">Постановление администрации Борисоглебского сельского поселения от 19.09.2013 № 156 "Об утверждении муниципальной программы «Защита населения и территорий Борисоглебского сельского поселения Муромского района от чрезвычайных ситуаций, обеспечение пожарной безопасности и безопасности людей на водных объектах на 2014-2017 годы»" </t>
  </si>
  <si>
    <t>Иные межбюджетные трансферты бюджету Борисоглебского сельского поселения из бюджета Муромского района  на ремонт и обустройство дорожной сети, находящейся в муниципальной собственности в рамках муниципальной программы «Дорожное хозяйство Борисоглебского сельского поселения Муромского района на 2014-2016 годы»</t>
  </si>
  <si>
    <t>Постановление администрации Борисоглебского сельского поселения от 01.04.2016."Об утверждении Порядка финансирования расходов на выплату денежного поощрения лучшим муниципальным учреждениям культуры, находящимся на территориях сельских поселений, и их работникам.</t>
  </si>
  <si>
    <t>Расходы на обеспечение функций муниципальных органов</t>
  </si>
  <si>
    <t>9990000190</t>
  </si>
  <si>
    <t>1400185050</t>
  </si>
  <si>
    <t>Р-1.0.0.0.4.0.018</t>
  </si>
  <si>
    <t>Р-1.0.0.0.4.0.030</t>
  </si>
  <si>
    <t>Р- 1.0.0.0.4.0.032</t>
  </si>
  <si>
    <t>Р-1.1.0.0.4.0.034</t>
  </si>
  <si>
    <t>Р-1.0.0.0.4.0.035</t>
  </si>
  <si>
    <t>Р-1.2.0.0.3.0.037</t>
  </si>
  <si>
    <t>Р-1.2.0.0.4.0.039</t>
  </si>
  <si>
    <t>Р-1.2.0.0.4.1.041</t>
  </si>
  <si>
    <t>Р- 1.2.0.0.4.0.043</t>
  </si>
  <si>
    <t>Р-1.2.0.0.3.1.046</t>
  </si>
  <si>
    <t>Р-1.0.0.0.4.0.052</t>
  </si>
  <si>
    <t xml:space="preserve">Обеспечение территорий документацией для осуществления градостроительной деятельности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</si>
  <si>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 xml:space="preserve">Расходы на разработку схем территориального планирования населённых пунктов Борисоглебского сельского поселения в рамках подпрограммы «Обеспечение территорий Борисоглебского сельского поселения Муромского района документами территориального планирования, градостроительного зонирования  и документацией по планировке территорий на 2014-2016 годы» муниципальной программы «Обеспечение доступным и комфортным жильем населения Борисоглебского сельского поселения  Муромского района на 2014-2016 годы» 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</si>
  <si>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"Реконструкция и капитальный ремонт жилищного фонда Борисоглебского сельского поселения Муромского района на 2014-2016 годы"</t>
  </si>
  <si>
    <t>Постановление Главы Борисоглебского сельского поселения от 25.05.2010 № 54"Об утверждении Порядка предоставления и расходования средств субсидии, выделяемой из  бюджета сельского поселения на проведение   капитального  ремонта жилого фонда Борисоглебского сельского поселения"</t>
  </si>
  <si>
    <t>Расходы на обеспечение мероприятий путем заключения с региональным оператором договора о формировании фонда капитального ремонта и об организации проведения капитального ремонта в рамках муниципальной программы «Капитальный ремонт многоквартирных домов Борисоглебского сельского поселения Муромского района на 2015-2017 годы»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</si>
  <si>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Борисоглебского сельского поселения Муромского района" в рамках  муниципальной программы «Развитие муниципальной службы в Борисоглебском сельском поселении Муромского района на 2014-2017 годы» </t>
  </si>
  <si>
    <t xml:space="preserve">Постановление администрации Борисоглебского сельского поселения от 19.09.2013 № 164 "Об утверждении муниципальной программы «Охрана окружающей среды и рациональное природопользование на территории Борисоглебского сельского поселения Муромского района на 2014-2017 годы»"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</si>
  <si>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«Искусство» муниципальной программы «Развитие культуры Борисоглебского сельского поселения Муромского района на 2014-2017 годы»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</si>
  <si>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</si>
  <si>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«Обеспечение условий реализации Программы» муниципальной программы «Развитие культуры Борисоглебского сельского поселения Муромского района на 2014-2017 годы»</t>
  </si>
  <si>
    <t>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в рамках подпрограммы «Комплексное развитие физической культуры  и спорта в муниципальном образовании Борисоглебское сельское поселение Муромского района на 2014-2017 годы» муниципальной программы «Развитие физической культуры и спорта в Борисоглебском сельском поселении Муромского района на 2014-2017 годы»</t>
  </si>
  <si>
    <t>Решение СНД Борисоглебского сельского поселения №5 от 30.01.2009 г. "Об утверждении Положения о пенсионном обеспечении муниципальных служащих и лиц, замещающих муниципальные  должности, в муниципальном  образовании  Борисоглебское сельское поселение Муромского района и ежемесячных  доплатах к  трудовой  пенсии по старости (инвалидности) лицам, ранее замещавшим  должности  в органах власти и управления, общественных   организациях Борисоглебского сельского поселения Муромского района, исполнявших функции государственного  управления"</t>
  </si>
  <si>
    <t xml:space="preserve">Постановление Главы Борисоглебского сельского поселения №79 от  09.07.2009г. "Об утверждении Порядка рассмотрения обращения за пенсией за выслугу лет, доплаты к пенсии муниципальным служащим и лицам, замещающим муниципальные должности в  администрации Борисоглебского  сельского  поселения Муромского района " </t>
  </si>
  <si>
    <t xml:space="preserve">Иные межбюджетные трансферты, передаваемые бюджету Муромского района из бюджета Борисоглебкого сельского поселения на мероприятия в части обеспечения проживающих в Борисоглебком сельском поселении Муромского района и нуждающихся в жилых помещениях малоимущих граждан жилыми помещениями в рамках непрограммных расходов органов местного самоуправления </t>
  </si>
  <si>
    <t>Соглашение о передачи части полномочий по решению вопросов местного значения от 12.11.2013 № 100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</si>
  <si>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 xml:space="preserve">Решение СНД Борисоглебского сельского поселения от  11.11.2014 №  55 "О передаче осуществления части полномочий органам местного самоуправления муниципального  образования Муромский район  Владимирской области на 2015 год"                                  </t>
  </si>
  <si>
    <t>Соглашение о передачи части полномочий по решению вопросов местного значения от   28.11.2014г. "Соглашение между администрацией Борисоглебского сельского поселения Муромского района Владимирской области и администрацией Муромского района Владимирской области о передачи осуществления полномочий"</t>
  </si>
  <si>
    <t>000</t>
  </si>
  <si>
    <t>Р-1.0.0.0.4.0.007</t>
  </si>
  <si>
    <t>Р-1.0.0.0.2.0.014</t>
  </si>
  <si>
    <t>Р-1.0.0.0.4.0.016</t>
  </si>
  <si>
    <t>Р- 1.0.0.0.4.0.022</t>
  </si>
  <si>
    <t>Р- 1.0.0.0.4.0.024</t>
  </si>
  <si>
    <t>Р-2.0.1.0.4.0.001</t>
  </si>
  <si>
    <t>312</t>
  </si>
  <si>
    <t>0210221740</t>
  </si>
  <si>
    <t>0210121730</t>
  </si>
  <si>
    <t>Расходы на содержание пожарной дружины</t>
  </si>
  <si>
    <t>1200196010</t>
  </si>
  <si>
    <t>Расходы на обеспечение проведение капитального ремонта многоквартирных домов</t>
  </si>
  <si>
    <t>Постановление администрации муниципального образования  Борисоглебское   от 22.04.2014 № 53 "О формировании фонда капитального ремонта многоквартирных домов на счете регионального оператора"</t>
  </si>
  <si>
    <t>01.01.2018</t>
  </si>
  <si>
    <t>РСНД от 07.09.2017 № 61 "О передаче осуществления части полномочий органам местного самоуправления Муромского района Владимирской области на 2018 год"</t>
  </si>
  <si>
    <t>31.12.2018</t>
  </si>
  <si>
    <t xml:space="preserve">в целом </t>
  </si>
  <si>
    <t>Иные межбюджетные трансферты, передаваемые бюджету Муромского района из бюджета муниципального образования Борисоглебкое  на мероприятия в части обеспечения проживающих в муниципальном образовании  Борисоглебкое Муромского района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</si>
  <si>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Р-1.4.0.0.4.0.007</t>
  </si>
  <si>
    <t>Р-1.4.0.0.4.0.010</t>
  </si>
  <si>
    <t>Р- 1.4.0.0.4.0.012</t>
  </si>
  <si>
    <t>Р-1.4.0.0.4.0.013</t>
  </si>
  <si>
    <t>Р-1.4.0.0.4.0.014</t>
  </si>
  <si>
    <t>Р-1.2.0.0.4.0.025</t>
  </si>
  <si>
    <t>Иные межбюджетные трансферты, передаваемые бюджету Муромского района из бюджета муниципального образования  Борисоглебкое  на мероприятия в части обеспечения проживающих в муниципальном образовании  Борисоглебкое   и нуждающихся в жилых помещениях малоимущих граждан жилыми помещениями, а также иных полномочий в соответствии с жилищным законодательством</t>
  </si>
  <si>
    <t>Резервный фонд администрации муниципального образования Борисоглебское Муромского района</t>
  </si>
  <si>
    <t xml:space="preserve">Расходы на обеспечение деятельности (оказание услуг) муниципального казённого учреждения "Административно-хозяйственный центр муниципального образования Борисоглебское  Муромского района" </t>
  </si>
  <si>
    <t xml:space="preserve">УТОЧНЕННЫЙ РЕЕСТР </t>
  </si>
  <si>
    <t>Прочая закупка товаров, работ и услуг для обеспечения государственных (муниципальных)  нужд/Прочая закупка товаров, работ и услуг.</t>
  </si>
  <si>
    <t>РСНД от 27.09.2007. № 33 " Об утверждении Положения о размерах и условиях оплаты труда муниципальных служащих в органах местного самоуправления муниципального образования Борисоглебское""</t>
  </si>
  <si>
    <t>Р-2.4.1.0.4.0.001</t>
  </si>
  <si>
    <t>Иные пенсии, социальные доплаты к пенсиям</t>
  </si>
  <si>
    <t>Р-4.4.0.0.4.0.001</t>
  </si>
  <si>
    <t>Р-4.4.0.0.4.0.002</t>
  </si>
  <si>
    <t>Р-4.4.0.0.4.0.003</t>
  </si>
  <si>
    <t>Глава администрации муниципального образования</t>
  </si>
  <si>
    <t>7770000110</t>
  </si>
  <si>
    <t>Расходы на выплаты по оплате труда Главы администрации муниципального образования</t>
  </si>
  <si>
    <t>0500321070</t>
  </si>
  <si>
    <t xml:space="preserve">Прочая закупка товаров, работ и услуг </t>
  </si>
  <si>
    <t>Ремонт пожарных гидрантов</t>
  </si>
  <si>
    <t>0210121750</t>
  </si>
  <si>
    <t>0210121740</t>
  </si>
  <si>
    <t>0210121760</t>
  </si>
  <si>
    <t>Расходы по организации санитарного содержания мест захоронения (кладбищ)</t>
  </si>
  <si>
    <t>1100121360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</si>
  <si>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</si>
  <si>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11003L5550</t>
  </si>
  <si>
    <t>Расходы на поощрение старост сельских населенных пунктов за активное участие в оказании содействия администрации муниципального образования Борисоглебское</t>
  </si>
  <si>
    <t>Иные выплаты населению</t>
  </si>
  <si>
    <t>360</t>
  </si>
  <si>
    <t>Р-1.4.0.0.4.0.003</t>
  </si>
  <si>
    <t>Р-1.4.0.0.4.0.005</t>
  </si>
  <si>
    <t>Р-1.4.0.0.4.0.006</t>
  </si>
  <si>
    <t>Р-1.1.0.0.4.0.008</t>
  </si>
  <si>
    <t>Р-1.4.0.0.4.0.015</t>
  </si>
  <si>
    <t>Р-1.4.0.0.4.0.016</t>
  </si>
  <si>
    <t>Р- 1.4.0.0.4.0.020</t>
  </si>
  <si>
    <t>Р-1.4.0.0.4.0.024</t>
  </si>
  <si>
    <t>Р-1.4.0.0.4.0.025</t>
  </si>
  <si>
    <t>Субсидии (гранты в форме субсидий)
на финансовое обеспечение затрат, порядком (правилами)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</si>
  <si>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>Иные межбюджетные трансферты,передаваемые бюджету муниципального образования Борисоглебское из бюджета Муромского района  на мероприятия в части осуществления дорожной деятельности в соответствии с законодательством Российской Федерации , а именно:зимнее содержание автомобильных дорог общего пользования местного значения</t>
  </si>
  <si>
    <t>11003П5550</t>
  </si>
  <si>
    <t>Постановление Главы муниципального образования Борисоглебское от 08.10.2008г. №108 "Об утверждении Положения о порядке финансирования работ по осуществлению полномочий по вопросам реализации государственной политики в области приватизации и  управления государственной и  муниципальной собственности муниципального образования Борисоглебское "</t>
  </si>
  <si>
    <t>Постановление Главы муниципального образования Борисоглебское от 30.12.2009 № 158 "Об утверждении Порядка расходования субвенций на осуществление полномочий по первичному военному учету на территории муниципального образования Борисоглебское , где отсутствуют военные комиссариаты"</t>
  </si>
  <si>
    <t>Постановление администрациимуниципального образования Борисоглебское от 01.10.2015г. № 226 «Защита населения и территорий муниципального образования Борисоглебское  Муромского района от чрезвычайных ситуаций, обеспечение пожарной безопасности и безопасности людей на водных объектах на 2016-2021 годы»</t>
  </si>
  <si>
    <t>Постановление администрации муниципального образования Борисоглебское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</si>
  <si>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РСНД муниципального образования Борисоглебское от 23.10.2008 № 51 "О положении о развитии физической культуры и массового спорта, организации проведения физкультурно-оздоровительных и спортивных мероприятий на территории муниципального образования Борисоглебское"</t>
  </si>
  <si>
    <t>Постановление Главы муниципального образования Борисоглебское от 28.10.2008 № 112  "Об определении источника официального опубликования нормативных правовых актов органов местного самоуправления муниципального образования муниципального образования Борисоглебское"</t>
  </si>
  <si>
    <t>Решение СНД муниципального образования Борисоглебское №5 от 30.01.2009 г. "Об утверждении Положения о пенсионном обеспечении муниципальных служащих и лиц, замещающих муниципальные  должности, в муниципальном  образовании  Борисоглебское сельское поселение Муромского района и ежемесячных  доплатах к  трудовой  пенсии по старости (инвалидности) лицам, ранее замещавшим  должности  в органах власти и управления, общественных   организациях муниципального образования Борисоглебское Муромского района, исполнявших функции государственного  управления"</t>
  </si>
  <si>
    <t xml:space="preserve"> расходных обязательств муниципального образования  Борисоглебское на 2019-2021 годы</t>
  </si>
  <si>
    <t>Расходы по ликвидации угрозы неконтролируемого распространения борщевика Сосновского на территории муниципального образования</t>
  </si>
  <si>
    <t>1600121770</t>
  </si>
  <si>
    <t>Прочая закупка товаров, работ и услуг.</t>
  </si>
  <si>
    <t>Р-1.4.0.0.4.0.018</t>
  </si>
  <si>
    <t>Р-1.4.0.0.4.0.026</t>
  </si>
  <si>
    <t>Р-1.2.0.0.4.1.031</t>
  </si>
  <si>
    <t>Р-1.4.0.0.4.0.034</t>
  </si>
  <si>
    <t xml:space="preserve">Постановление администрации муниципального образования Борисоглебское от 01.10.2015г.№ 232 "Об утверждении муниципальной программы «Управление муниципальными финансами муниципального образования Борисоглебское на 2016-2021 годы» </t>
  </si>
  <si>
    <t>Постановление Главы администрации  муниципального образования Борисоглебское от 22.06.2017  № 138 "О внесении  изменений в постановление Главы администрации Борисоглебского  сельского поселения от 01.10.2015г. № 229 "Об утверждении муниципальной программы  «Развитие муниципальной службы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</si>
  <si>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№229 Об утверждении муниципальной программы «Развитие муниципальной службы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</si>
  <si>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от 22.06.2017  № 137 "О внесении  изменений в постановление Главы администрации Борисоглебского  сельского поселения от 01.10.2015г. № 228 "Об утверждении муниципальной программы «Развитие физической культуры и спорта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</si>
  <si>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№228  «Развитие физической культуры и спортамуниципального образования Борисоглебское  на 2016-2021 годы»</t>
  </si>
  <si>
    <t>Постановление Главы администрации муниципального образования Борисоглебское   от 22.06.2017  № 137 "О внесении  изменений в постановление Главы администрации Борисоглебского  сельского поселения от 01.10.2015г. № 228 "Об утверждении муниципальной программы «Развитие физической культуры и спорта в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</si>
  <si>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№228  «Развитие физической культуры и спорта в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</si>
  <si>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 от 22.06.2017  № 136 "О внесении  изменений в постановление Главы администрации Борисоглебского  сельского поселения от 01.10.2015г. № 227 "Об утверждении муниципальной программы «Развитие культуры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</si>
  <si>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 227 «Развитие культуры муниципального образования Борисоглебское на 2016-2021 годы»</t>
  </si>
  <si>
    <t>Постановление администрации муниципального образования Борисоглебское  от 15.02.2013 № 34-а "О мерах по поэтапному повышению заработной платы работников муниципального бюджетного учреждения «Борисоглебский Дом культуры»"</t>
  </si>
  <si>
    <t>Постановление Главы администрации  муниципального образования Борисоглебское  а от 22.06.2017  № 136 "О внесении  изменений в постановление Главы администрации Борисоглебского  сельского поселения от 01.10.2015г. № 227 "Об утверждении муниципальной программы «Развитие культуры муниципального образования Борисоглебскоеа на 2016-2021 годы»</t>
  </si>
  <si>
    <t>Постановление администрации муниципального образования Борисоглебское от 01.10.2015г. № 227 «Развитие культуры муниципального образования  Борисоглебское  на 2016-2021 годы»</t>
  </si>
  <si>
    <t>Постановление Главы администрации  муниципального образования Борисоглебское   от 22.06.2017  № 136 "О внесении  изменений в постановление Главы администрации Борисоглебского  сельского поселения от 01.10.2015г. № 227 "Об утверждении муниципальной программы «Развитие культурымуниципального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</si>
  <si>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01.10.2015г.№ 227 «Развитие культуры муниципального образования Борисоглебское   на 2016-2021 годы»</t>
  </si>
  <si>
    <t>Постановление Главы муниципального образования Борисоглебское от 01.11.2010 № 116 "О создании  муниципального  бюджетного учреждения «Борисоглебский Дом культуры»"</t>
  </si>
  <si>
    <t>Постановление администрации муниципального образования Борисоглебское от 01.10.2015г.№ 227 «Развитие культуры муниципального образования Борисоглебское  на 2016-2021 годы»</t>
  </si>
  <si>
    <t>Постановление Главы муниципального образования Борисоглебское от 01.11.2010 № 120 "Об утверждении Положения о системе оплаты труда работников бюджетных учреждений культуры муниципального образования Борисоглебское"</t>
  </si>
  <si>
    <t>Постановление Главы муниципального образования Борисоглебское от 01.11.2010 №121 "Об утверждении Порядка финансирования расходов и предоставления мер социальной поддержки работникам культуры муниципального образования Борисоглебское"</t>
  </si>
  <si>
    <t>Постановление администрациимуниципального образования Борисоглебское от 01.10.2015г.№ 227 «Развитие культуры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</si>
  <si>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от 22.06.2017  № 136 "О внесении  изменений в постановление Главы администрации Борисоглебского  сельского поселения от 01.10.2015г. № 227 "Об утверждении муниципальной программы «Развитие культуры муниципального образования Борисоглебское  на 2016-2021 годы»</t>
  </si>
  <si>
    <t>Постановление Главы администрации муниципального образования Борисоглебское   от 22.06.2017  № 142 "О внесении  изменений в постановление Главы администрации Борисоглебского  сельского поселения от 01.10.2015г. № 233 "Об утверждении муниципальной программы «Охрана окружающей среды и рациональное природопользование на территории муниципального образования Борисоглебское  на 2016-2021 годы»</t>
  </si>
  <si>
    <t>РСНД муниципального образования Борисоглебское от 18.10.2012 № 43 "Об утверждении порядка сбора и вывоза бытовых отходов и мусора на территории муниципального образования Борисоглебское"</t>
  </si>
  <si>
    <t>Постановление администрации муниципального образования Борисоглебское от 01.10.2015г. № 233 "Об утверждении муниципальной программы  «Охрана окружающей среды и рациональное природопользование на территории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</si>
  <si>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а от 22.06.2017  № 144 "О внесении  изменений в постановление Главы администрации Борисоглебского  сельского поселения от 01.10.2015г. № 235 "Об утверждении муниципальной программы «Благоустройство территории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</si>
  <si>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 от 22.06.2017  № 144 "О внесении  изменений в постановление Главы администрации Борисоглебского  сельского поселения от 01.10.2015г. № 235 "Об утверждении муниципальной программы «Благоустройство территории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</si>
  <si>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 от 22.06.2017  № 144 "О внесении  изменений в постановление Главы администрации Борисоглебского  сельского поселения от 01.10.2015г. № 235 "Об утверждении муниципальной программы «Благоустройство территории муниципального образования Борисоглебское  на 2016-2020 годы»</t>
  </si>
  <si>
    <t>Постановление администрациимуниципального образования Борисоглебское от 01.10.2015г. № 235 "Об утверждении муниципальной программы «Благоустройство территории муниципального образования Борисоглебское  на 2016-2021годы»</t>
  </si>
  <si>
    <t>Постановление Главы муниципального образования Борисоглебскоеот 09.03.2010 №20 "Об утверждении Порядка финансирования ремонта и содержания объектов благоустройства, озеленения территории муниципального образования Борисоглебское "</t>
  </si>
  <si>
    <t>Постановление Главы администрации  муниципального образования Борисоглебское  от 22.06.2017  № 144 "О внесении  изменений в постановление Главы администрации Борисоглебского  сельского поселения от 01.10.2015г. № 235 "Об утверждении муниципальной программы «Благоустройство территории муниципального образования Борисоглебское  на 2016-2020 годы»</t>
  </si>
  <si>
    <t>Постановление Главы муниципального образования Борисоглебскоеот 09.03.2010 №20 "Об утверждении Порядка финансирования ремонта и содержания объектов благоустройства, озеленения территории муниципального образования Борисоглебское"</t>
  </si>
  <si>
    <t>Постановление администрации муниципального образования Борисоглебское от 01.10.2015г. № 235 "Об утверждении муниципальной программы «Благоустройство территории муниципального образования Борисоглебское  на 2016-2020 годы»</t>
  </si>
  <si>
    <t>Постановление Главы муниципального образования Борисоглебское от 09.03.2010 №20 "Об утверждении Порядка финансирования ремонта и содержания объектов благоустройства, озеленения территории муниципального образования Борисоглебское"</t>
  </si>
  <si>
    <t xml:space="preserve"> Постановление Главы муниципального образования Борисоглебское от 24.07.2008 №76  "Об утверждении Положения об организации уличного освещения  и установки уличных указателей на территории муниципального образования Борисоглебское"</t>
  </si>
  <si>
    <t>Постановление администрации муниципального образования Борисоглебское от 01.10.2015г. № 235 "Об утверждении муниципальной программы «Благоустройство территории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</si>
  <si>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 от 22.06.2017  № 145 "О внесении  изменений в постановление Главы администрации муниципального образования Борисоглебское от 01.10.2015г. № 236 "Об утверждении муниципальной программы «Капитальный ремонт многоквартирных домов муниципального образования Борисоглебское на 2016-2021 годы»</t>
  </si>
  <si>
    <t>Постановление администрации муниципального образования Борисоглебское  от 01.10.2015г. № 236 "Об утверждении муниципальной программы «Капитальный ремонт многоквартирных домов муниципального образования Борисоглебское   на 2016-2021 годы»</t>
  </si>
  <si>
    <t>Постановление Главы администрации муниципального образования Борисоглебское от 22.06.2017  № 145 "О внесении  изменений в постановление Главы администрации муниципального образования Борисоглебское от 01.10.2015г. № 236 "Об утверждении муниципальной программы «Капитальный ремонт многоквартирных домов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</si>
  <si>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 236 "Об утверждении муниципальной программы «Капитальный ремонт многоквартирных домов муниципального образования Борисоглебское на 2016-2021 годы»</t>
  </si>
  <si>
    <t>Постановление администрации муниципального образования Борисоглебское  от 22.04.2014 № 53 "О формировании фонда капитального ремонта многоквартирных домов на счете регионального оператора"</t>
  </si>
  <si>
    <t xml:space="preserve">Постановление Главы муниципального образования Борисоглебское от 14.10.2016 №264 Об утверждении муниципальной программы "Дорожное хозяйство муниципального образования Борисоглебское  на 2017-2021 годы" </t>
  </si>
  <si>
    <t>РСНД  от 28.09.2017  № 67 "О принятии  к осуществлению части полномочий  органов местного самоуправления муниципального образования Борисоглебское "</t>
  </si>
  <si>
    <t>Постановление Главы администрации  муниципального образования Борисоглебское   от 22.06.2017  № 135 "О внесении  изменений в постановление Главы администрации муниципального образования Борисоглебское от 01.10.2015г. № 226 "Об утверждении муниципальной программы «Защита населения и территорий муниципального образования Борисоглебское  от чрезвычайных ситуаций, обеспечение пожарной безопасности и безопасности людей на водных объектах на 2016-2021 годы»</t>
  </si>
  <si>
    <t>Постановление администрации муниципального образования Борисоглебское  от 01.10.2015г. № 226 «Защита населения и территорий муниципального образования Борисоглебское  от чрезвычайных ситуаций, обеспечение пожарной безопасности и безопасности людей на водных объектах на 2016-2021 годы»</t>
  </si>
  <si>
    <t>Постановление Главы администрации  муни ципального образования Борисоглебское   от 22.06.2017  № 135 "О внесении  изменений в постановление Главы администрации Борисоглебского  сельского поселения от 01.10.2015г. № 226 "Об утверждении муниципальной программы «Защита населения и территориймуниципального образования Борисоглебское  от чрезвычайных ситуаций, обеспечение пожарной безопасности и безопасности людей на водных объектах на 2016-2021 годы»</t>
  </si>
  <si>
    <t>Постановление Главы администрации  муниципального образования Борисоглебское   от 22.06.2017  № 135 "О внесении  изменений в постановление Главы администрациимуниципального образования Борисоглебское от 01.10.2015г. № 226 "Об утверждении муниципальной программы «Защита населения и территорий муниципального образования Борисоглебское  от чрезвычайных ситуаций, обеспечение пожарной безопасности и безопасности людей на водных объектах на 2016-2021 годы»</t>
  </si>
  <si>
    <t>Постановление Главы администрации  муни ципального образования Борисоглебское   от 22.06.2017  № 135 "О внесении  изменений в постановление Главы администрации Борисоглебского  сельского поселения от 01.10.2015г. № 226 "Об утверждении муниципальной программы «Защита населения и территориймуниципального образования  Борисоглебское от чрезвычайных ситуаций, обеспечение пожарной безопасности и безопасности людей на водных объектах на 2016-2020 годы»</t>
  </si>
  <si>
    <t>Постановление Главы администрации муниципального образования Борисоглебское   от 22.06.2017  № 135 "О внесении  изменений в постановление Главы администрации Борисоглебского  сельского поселения от 01.10.2015г. № 226 "Об утверждении муниципальной программы «Защита населения и территорий муниципального образования Борисоглебское от чрезвычайных ситуаций, обеспечение пожарной безопасности и безопасности людей на водных объектах на 2016-2021 годы»</t>
  </si>
  <si>
    <t>Постановление Главы администрации муниципального образования Борисоглебское  от 22.06.2017  № 141 "О внесении  изменений в постановление Главы администрации Борисоглебского  сельского поселения от 01.10.2015г. № 232 "Об утверждении муниципальной программы «Управление муниципальными  финансами  муниципального образования Борисоглебское   на 2016-2020 годы»</t>
  </si>
  <si>
    <t>Постановление администрациимуниципального образования Борисоглебское от01.10.2015г. № 232 "Об утверждении муниципальной программы «Управление муниципальными финансами муниципального образования Борисоглебское  на 2016-2021 годы»</t>
  </si>
  <si>
    <t>Постановление Главы администрации муниципального образования Борисоглебское от 22.06.2017  № 140 "О внесении  изменений в постановление Главы администрации Борисоглебского  сельского поселения от 01.10.2015г. № 231 "Об утверждении муниципальной программы «Управление муниципальным имуществом муниципального образования Борисоглебское  на 2016-2021 годы»</t>
  </si>
  <si>
    <t>Постановление администрации муниципального образования Борисоглебское от 01.10.2015г. №231 "Об утверждении муниципальной программы «Управление муниципальным имуществом муниципального образования Борисоглебское  на 2016-2021 годы»</t>
  </si>
  <si>
    <t>Постановление администрациимуниципального образования Борисоглебское от 01.10.2015г. №231 "Об утверждении муниципальной программы «Управление муниципальным имуществом муниципального образования Борисоглебское  на 2016-2021 годы»</t>
  </si>
  <si>
    <t>Постановление Главы администрации  муниципального образования Борисоглебское   от 22.06.2017  № 138 "О внесении  изменений в постановление Главы администрации Борисоглебского  сельского поселения от 01.10.2015г. № 229 "Об утверждении муниципальной программы  «Развитие муниципальной службы муниципального образования Борисоглебское  на 2016-2021 годы»</t>
  </si>
  <si>
    <t>Постановление Главы администрации муниципального образования Борисоглебское   от 22.06.2017  № 140 "О внесении  изменений в постановление Главы администрации Борисоглебского  сельского поселения от 01.10.2015г. № 231 "Об утверждении муниципальной программы «Управление муниципальным имуществом муниципального образования Борисоглебское   на 2016-2021 годы»</t>
  </si>
  <si>
    <t>Постановление администрации муниципального образования Борисоглебское от 01.10.2015г. №229 «Развитие муниципальной службы муниципального образования Борисоглебское   на 2016-2021 годы»</t>
  </si>
  <si>
    <t>Постановление Главы муниципального образования Борисоглебское  от 06.09.2011 № 123 "О создании муниципального казенного учреждения Административно-хозяйственный центр муниципального образования Борисоглебское"</t>
  </si>
  <si>
    <t>Постановление Главы муниципального образования  Борисоглебское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</si>
  <si>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>Постановление Главы муниципального образования Борисоглебское от 04.02.2014 № 6 "О порядке выделения средств из резерва финансовых и материальных ресурсов для  ликвидации чрезвычайных ситуаций природного и техногенного характера"</t>
  </si>
  <si>
    <t>Постановление Главы муниципального образования Борисоглебское от 07.08.2008 №81 "Об утверждении Положения о порядке расходования средств резервного фонда администрации муниципального образования Борисоглебское"</t>
  </si>
  <si>
    <t>Решение СНД муниципального образования Борисоглебское от 06.12.2005г. № 8 "Об утверждении Положения об администрации муниципального образования Борисоглебское"</t>
  </si>
  <si>
    <t>Решение СНД муниципального образования Борисоглебское от 06.12.2005г. № 8 "Об утверждении Положения об администрации  муниципального образования Борисоглебское"</t>
  </si>
  <si>
    <t>Решение СНД  муниципального образования Борисоглебское  от 06.12.2005г. № 8 "Об утверждении Положения об администрации  муниципального образования Борисоглебское"</t>
  </si>
  <si>
    <t xml:space="preserve">Постановление Главы муниципального образования Борисоглебское от 14.11.2018  №250  Об утверждении муниципальной программы "Борьба с борщевиком на территории муниципального образования Борисоглебское  на 2019-2023 годы" </t>
  </si>
  <si>
    <t>01.01.2019</t>
  </si>
  <si>
    <t>1100325550</t>
  </si>
  <si>
    <t>634</t>
  </si>
  <si>
    <t>Р-1.4.0.0.4.0.009</t>
  </si>
  <si>
    <t>Р-1.4.0.0.2.0.011</t>
  </si>
  <si>
    <t>Р-1.4.0.0.4.0.012</t>
  </si>
  <si>
    <t>Р- 1.4.0.0.4.0.017</t>
  </si>
  <si>
    <t>Р- 1.4.0.0.4.0.018</t>
  </si>
  <si>
    <t>Р- 1.4.0.0.4.0.019</t>
  </si>
  <si>
    <t>Р-1.4.0.0.4.0.021</t>
  </si>
  <si>
    <t>Р-1.4.0.0.4.0.022</t>
  </si>
  <si>
    <t>Р-1.4.0.0.4.0.023</t>
  </si>
  <si>
    <t>Р-1.2.0.0.3.0.027</t>
  </si>
  <si>
    <t>Р-1.2.0.0.4.0.028</t>
  </si>
  <si>
    <t>Р-1.2.0.0.4.1.029</t>
  </si>
  <si>
    <t>Р-1.2.0.0.4.1.030</t>
  </si>
  <si>
    <t>Р-1.4.0.0.4.0.032</t>
  </si>
  <si>
    <t>Р-1.4.0.0.4.0.033</t>
  </si>
  <si>
    <t>АДМИНИСТРАЦИЯ МУНИЦИПАЛЬНОГО ОБРАЗОВАНИЯ  БОРИСОГЛЕБСКОЕ - ВСЕГО</t>
  </si>
  <si>
    <t>31.12.2019</t>
  </si>
  <si>
    <t xml:space="preserve">Иные межбюджетные трансферты передаваемые бюджету Муромского района из бюджета муниципального образования  Борисоглебское  на   мероприятия в части составления и рассмотрения проекта бюджета муниципального образования Борисоглебское, утверждения и исполнения бюджета муниципального образования , осуществления контроля за его исполнением, составления и утверждения отчета об исполнении бюджета муниципального образования </t>
  </si>
  <si>
    <t>31.12.2021</t>
  </si>
  <si>
    <t>РСНД муниципального образования Борисоглебское  от 07.09.2017 № 61 "О передаче осуществления части полномочий органам местного самоуправления Муромского района Владимирской области на 2018 год"</t>
  </si>
  <si>
    <t>РСНД муниципального образования Борисоглебское от 27.09.2018 № 73 "О передаче осуществления части полномочий органам местного самоуправления Муромского района Владимирской области на 2019 год"</t>
  </si>
  <si>
    <t>РСНД муниципального образования Борисоглебское  от 27.09.2018 № 73 "О передаче осуществления части полномочий органам местного самоуправления Муромского района Владимирской области на 2019 год"</t>
  </si>
  <si>
    <t>11.02.2019.</t>
  </si>
  <si>
    <t>Постановление администрации муниципального образования Борисоглебское  от 30.01.2018г. №23 «О распределении иных межбюджетных трансфертов на сбалансированность бюджету муниципального образования Борисоглебское»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</si>
</sst>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0.00000"/>
    <numFmt numFmtId="187" formatCode="#,##0.00000\ _р_."/>
    <numFmt numFmtId="188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sz val="11"/>
      <color indexed="12"/>
      <name val="Times New Roman"/>
      <family val="1"/>
    </font>
    <font>
      <sz val="11"/>
      <color rgb="FF0000FF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justify" vertical="center" wrapText="1"/>
    </xf>
    <xf numFmtId="181" fontId="21" fillId="0" borderId="0" xfId="0" applyNumberFormat="1" applyFont="1" applyFill="1" applyAlignment="1">
      <alignment horizontal="center" vertical="center"/>
    </xf>
    <xf numFmtId="181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justify" vertical="center"/>
    </xf>
    <xf numFmtId="0" fontId="21" fillId="24" borderId="0" xfId="0" applyFont="1" applyFill="1" applyBorder="1" applyAlignment="1">
      <alignment vertical="center"/>
    </xf>
    <xf numFmtId="0" fontId="21" fillId="24" borderId="0" xfId="0" applyFont="1" applyFill="1" applyAlignment="1">
      <alignment vertical="center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justify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wrapText="1"/>
    </xf>
    <xf numFmtId="0" fontId="22" fillId="24" borderId="0" xfId="0" applyFont="1" applyFill="1" applyAlignment="1">
      <alignment horizontal="justify" vertical="center"/>
    </xf>
    <xf numFmtId="0" fontId="22" fillId="24" borderId="0" xfId="0" applyFont="1" applyFill="1" applyAlignment="1">
      <alignment horizontal="justify" vertical="center" wrapText="1"/>
    </xf>
    <xf numFmtId="181" fontId="21" fillId="24" borderId="0" xfId="0" applyNumberFormat="1" applyFont="1" applyFill="1" applyAlignment="1">
      <alignment horizontal="center" vertical="center"/>
    </xf>
    <xf numFmtId="181" fontId="21" fillId="24" borderId="0" xfId="0" applyNumberFormat="1" applyFont="1" applyFill="1" applyAlignment="1">
      <alignment/>
    </xf>
    <xf numFmtId="3" fontId="21" fillId="24" borderId="0" xfId="0" applyNumberFormat="1" applyFont="1" applyFill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181" fontId="26" fillId="24" borderId="0" xfId="0" applyNumberFormat="1" applyFont="1" applyFill="1" applyAlignment="1">
      <alignment horizontal="center" vertical="center"/>
    </xf>
    <xf numFmtId="181" fontId="26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49" fontId="21" fillId="24" borderId="0" xfId="0" applyNumberFormat="1" applyFont="1" applyFill="1" applyAlignment="1">
      <alignment horizontal="center" vertical="center"/>
    </xf>
    <xf numFmtId="0" fontId="21" fillId="22" borderId="0" xfId="0" applyFont="1" applyFill="1" applyAlignment="1">
      <alignment/>
    </xf>
    <xf numFmtId="2" fontId="21" fillId="25" borderId="0" xfId="0" applyNumberFormat="1" applyFont="1" applyFill="1" applyAlignment="1">
      <alignment horizontal="center" vertical="center"/>
    </xf>
    <xf numFmtId="2" fontId="21" fillId="26" borderId="0" xfId="0" applyNumberFormat="1" applyFont="1" applyFill="1" applyAlignment="1">
      <alignment horizontal="center" vertical="center"/>
    </xf>
    <xf numFmtId="2" fontId="21" fillId="26" borderId="0" xfId="0" applyNumberFormat="1" applyFont="1" applyFill="1" applyAlignment="1">
      <alignment/>
    </xf>
    <xf numFmtId="2" fontId="21" fillId="27" borderId="0" xfId="0" applyNumberFormat="1" applyFont="1" applyFill="1" applyAlignment="1">
      <alignment/>
    </xf>
    <xf numFmtId="2" fontId="21" fillId="28" borderId="0" xfId="0" applyNumberFormat="1" applyFont="1" applyFill="1" applyAlignment="1">
      <alignment/>
    </xf>
    <xf numFmtId="0" fontId="20" fillId="24" borderId="0" xfId="0" applyFont="1" applyFill="1" applyBorder="1" applyAlignment="1">
      <alignment horizontal="center" vertical="center" wrapText="1"/>
    </xf>
    <xf numFmtId="0" fontId="20" fillId="29" borderId="0" xfId="0" applyFont="1" applyFill="1" applyBorder="1" applyAlignment="1">
      <alignment horizontal="center" vertical="center" wrapText="1"/>
    </xf>
    <xf numFmtId="4" fontId="20" fillId="29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justify" vertical="center" wrapText="1"/>
    </xf>
    <xf numFmtId="0" fontId="22" fillId="24" borderId="12" xfId="0" applyFont="1" applyFill="1" applyBorder="1" applyAlignment="1">
      <alignment horizontal="justify" vertical="center" wrapText="1"/>
    </xf>
    <xf numFmtId="0" fontId="22" fillId="24" borderId="13" xfId="0" applyFont="1" applyFill="1" applyBorder="1" applyAlignment="1">
      <alignment horizontal="justify" vertical="center" wrapText="1"/>
    </xf>
    <xf numFmtId="3" fontId="22" fillId="24" borderId="10" xfId="0" applyNumberFormat="1" applyFont="1" applyFill="1" applyBorder="1" applyAlignment="1">
      <alignment horizontal="center" vertical="center" textRotation="90" wrapText="1"/>
    </xf>
    <xf numFmtId="2" fontId="22" fillId="24" borderId="14" xfId="0" applyNumberFormat="1" applyFont="1" applyFill="1" applyBorder="1" applyAlignment="1">
      <alignment horizontal="center" vertical="center" wrapText="1"/>
    </xf>
    <xf numFmtId="2" fontId="22" fillId="24" borderId="15" xfId="0" applyNumberFormat="1" applyFont="1" applyFill="1" applyBorder="1" applyAlignment="1">
      <alignment horizontal="center" vertical="center" wrapText="1"/>
    </xf>
    <xf numFmtId="2" fontId="22" fillId="24" borderId="16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textRotation="90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14" fontId="21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22" fillId="0" borderId="16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14" fontId="21" fillId="0" borderId="11" xfId="0" applyNumberFormat="1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textRotation="90" wrapText="1"/>
    </xf>
    <xf numFmtId="14" fontId="21" fillId="0" borderId="17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textRotation="90" wrapText="1"/>
    </xf>
    <xf numFmtId="14" fontId="21" fillId="0" borderId="18" xfId="0" applyNumberFormat="1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justify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14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textRotation="90" wrapText="1"/>
    </xf>
    <xf numFmtId="14" fontId="21" fillId="0" borderId="13" xfId="0" applyNumberFormat="1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justify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14" fontId="21" fillId="0" borderId="13" xfId="0" applyNumberFormat="1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/>
    </xf>
    <xf numFmtId="180" fontId="22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80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14" fontId="21" fillId="0" borderId="12" xfId="0" applyNumberFormat="1" applyFont="1" applyFill="1" applyBorder="1" applyAlignment="1">
      <alignment horizontal="center" vertical="center" textRotation="90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2" fontId="21" fillId="0" borderId="12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180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justify" vertical="center" wrapText="1"/>
    </xf>
    <xf numFmtId="49" fontId="22" fillId="0" borderId="13" xfId="0" applyNumberFormat="1" applyFont="1" applyFill="1" applyBorder="1" applyAlignment="1">
      <alignment horizontal="justify" vertical="center" wrapText="1"/>
    </xf>
    <xf numFmtId="2" fontId="21" fillId="0" borderId="10" xfId="0" applyNumberFormat="1" applyFont="1" applyFill="1" applyBorder="1" applyAlignment="1">
      <alignment vertical="center"/>
    </xf>
    <xf numFmtId="2" fontId="21" fillId="0" borderId="13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justify" vertical="center" wrapText="1"/>
    </xf>
    <xf numFmtId="0" fontId="22" fillId="0" borderId="24" xfId="0" applyFont="1" applyFill="1" applyBorder="1" applyAlignment="1">
      <alignment horizontal="justify" vertical="center" wrapText="1"/>
    </xf>
    <xf numFmtId="0" fontId="22" fillId="0" borderId="21" xfId="0" applyFont="1" applyFill="1" applyBorder="1" applyAlignment="1">
      <alignment horizontal="justify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textRotation="90" wrapText="1"/>
    </xf>
    <xf numFmtId="14" fontId="21" fillId="0" borderId="23" xfId="0" applyNumberFormat="1" applyFont="1" applyFill="1" applyBorder="1" applyAlignment="1">
      <alignment horizontal="center" vertical="center" textRotation="90" wrapText="1"/>
    </xf>
    <xf numFmtId="14" fontId="21" fillId="0" borderId="12" xfId="0" applyNumberFormat="1" applyFont="1" applyFill="1" applyBorder="1" applyAlignment="1">
      <alignment horizontal="center" vertical="center" textRotation="90" wrapText="1"/>
    </xf>
    <xf numFmtId="0" fontId="22" fillId="0" borderId="14" xfId="0" applyNumberFormat="1" applyFont="1" applyFill="1" applyBorder="1" applyAlignment="1">
      <alignment horizontal="left" vertical="center" wrapText="1"/>
    </xf>
    <xf numFmtId="0" fontId="22" fillId="0" borderId="15" xfId="0" applyNumberFormat="1" applyFont="1" applyFill="1" applyBorder="1" applyAlignment="1">
      <alignment horizontal="left" vertical="center" wrapText="1"/>
    </xf>
    <xf numFmtId="0" fontId="22" fillId="0" borderId="16" xfId="0" applyNumberFormat="1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14" fontId="21" fillId="0" borderId="22" xfId="0" applyNumberFormat="1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justify" vertical="center" wrapText="1"/>
    </xf>
    <xf numFmtId="14" fontId="21" fillId="0" borderId="20" xfId="0" applyNumberFormat="1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8" xfId="0" applyFont="1" applyFill="1" applyBorder="1" applyAlignment="1">
      <alignment horizontal="justify" vertical="center" wrapText="1"/>
    </xf>
    <xf numFmtId="180" fontId="22" fillId="0" borderId="14" xfId="0" applyNumberFormat="1" applyFont="1" applyFill="1" applyBorder="1" applyAlignment="1">
      <alignment horizontal="justify" vertical="center" wrapText="1"/>
    </xf>
    <xf numFmtId="180" fontId="22" fillId="0" borderId="15" xfId="0" applyNumberFormat="1" applyFont="1" applyFill="1" applyBorder="1" applyAlignment="1">
      <alignment horizontal="justify" vertical="center" wrapText="1"/>
    </xf>
    <xf numFmtId="180" fontId="22" fillId="0" borderId="16" xfId="0" applyNumberFormat="1" applyFont="1" applyFill="1" applyBorder="1" applyAlignment="1">
      <alignment horizontal="justify" vertical="center" wrapText="1"/>
    </xf>
    <xf numFmtId="180" fontId="22" fillId="0" borderId="17" xfId="0" applyNumberFormat="1" applyFont="1" applyFill="1" applyBorder="1" applyAlignment="1">
      <alignment horizontal="justify" vertical="center" wrapText="1"/>
    </xf>
    <xf numFmtId="14" fontId="22" fillId="0" borderId="11" xfId="0" applyNumberFormat="1" applyFont="1" applyFill="1" applyBorder="1" applyAlignment="1">
      <alignment horizontal="center" vertical="center" textRotation="90" wrapText="1"/>
    </xf>
    <xf numFmtId="180" fontId="22" fillId="0" borderId="18" xfId="0" applyNumberFormat="1" applyFont="1" applyFill="1" applyBorder="1" applyAlignment="1">
      <alignment horizontal="justify" vertical="center" wrapText="1"/>
    </xf>
    <xf numFmtId="49" fontId="21" fillId="0" borderId="2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17" xfId="0" applyNumberFormat="1" applyFont="1" applyFill="1" applyBorder="1" applyAlignment="1">
      <alignment horizontal="justify" vertical="center" wrapText="1"/>
    </xf>
    <xf numFmtId="180" fontId="22" fillId="0" borderId="11" xfId="0" applyNumberFormat="1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2" fillId="0" borderId="23" xfId="0" applyNumberFormat="1" applyFont="1" applyFill="1" applyBorder="1" applyAlignment="1">
      <alignment horizontal="justify" vertical="center" wrapText="1"/>
    </xf>
    <xf numFmtId="180" fontId="22" fillId="0" borderId="12" xfId="0" applyNumberFormat="1" applyFont="1" applyFill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center" vertical="center" textRotation="90" wrapText="1"/>
    </xf>
    <xf numFmtId="49" fontId="21" fillId="0" borderId="12" xfId="0" applyNumberFormat="1" applyFont="1" applyFill="1" applyBorder="1" applyAlignment="1">
      <alignment horizontal="center" vertical="center" textRotation="90" wrapText="1"/>
    </xf>
    <xf numFmtId="0" fontId="22" fillId="0" borderId="18" xfId="0" applyNumberFormat="1" applyFont="1" applyFill="1" applyBorder="1" applyAlignment="1">
      <alignment horizontal="justify" vertical="center" wrapText="1"/>
    </xf>
    <xf numFmtId="180" fontId="22" fillId="0" borderId="13" xfId="0" applyNumberFormat="1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center" vertical="center" textRotation="90" wrapText="1"/>
    </xf>
    <xf numFmtId="180" fontId="22" fillId="0" borderId="14" xfId="0" applyNumberFormat="1" applyFont="1" applyFill="1" applyBorder="1" applyAlignment="1">
      <alignment horizontal="left" vertical="center" wrapText="1"/>
    </xf>
    <xf numFmtId="180" fontId="22" fillId="0" borderId="15" xfId="0" applyNumberFormat="1" applyFont="1" applyFill="1" applyBorder="1" applyAlignment="1">
      <alignment horizontal="left" vertical="center" wrapText="1"/>
    </xf>
    <xf numFmtId="180" fontId="22" fillId="0" borderId="24" xfId="0" applyNumberFormat="1" applyFont="1" applyFill="1" applyBorder="1" applyAlignment="1">
      <alignment horizontal="left" vertical="center" wrapText="1"/>
    </xf>
    <xf numFmtId="180" fontId="22" fillId="0" borderId="21" xfId="0" applyNumberFormat="1" applyFont="1" applyFill="1" applyBorder="1" applyAlignment="1">
      <alignment horizontal="left" vertical="center" wrapText="1"/>
    </xf>
    <xf numFmtId="14" fontId="21" fillId="0" borderId="21" xfId="0" applyNumberFormat="1" applyFont="1" applyFill="1" applyBorder="1" applyAlignment="1">
      <alignment horizontal="center" vertical="center" textRotation="90" wrapText="1"/>
    </xf>
    <xf numFmtId="180" fontId="22" fillId="0" borderId="16" xfId="0" applyNumberFormat="1" applyFont="1" applyFill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textRotation="90" wrapText="1"/>
    </xf>
    <xf numFmtId="14" fontId="22" fillId="0" borderId="11" xfId="0" applyNumberFormat="1" applyFont="1" applyFill="1" applyBorder="1" applyAlignment="1">
      <alignment horizontal="center" vertical="center" textRotation="90" wrapText="1"/>
    </xf>
    <xf numFmtId="49" fontId="22" fillId="0" borderId="13" xfId="0" applyNumberFormat="1" applyFont="1" applyFill="1" applyBorder="1" applyAlignment="1">
      <alignment horizontal="center" vertical="center" textRotation="90" wrapText="1"/>
    </xf>
    <xf numFmtId="14" fontId="22" fillId="0" borderId="13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vertical="center" textRotation="90" wrapText="1"/>
    </xf>
    <xf numFmtId="14" fontId="22" fillId="0" borderId="13" xfId="0" applyNumberFormat="1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49" fontId="22" fillId="0" borderId="12" xfId="0" applyNumberFormat="1" applyFont="1" applyFill="1" applyBorder="1" applyAlignment="1">
      <alignment horizontal="center" vertical="center" textRotation="90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23" xfId="0" applyNumberFormat="1" applyFont="1" applyFill="1" applyBorder="1" applyAlignment="1">
      <alignment horizontal="center" vertical="center" wrapText="1"/>
    </xf>
    <xf numFmtId="180" fontId="22" fillId="0" borderId="12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textRotation="90" wrapText="1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justify" vertical="center" wrapText="1"/>
    </xf>
    <xf numFmtId="0" fontId="22" fillId="0" borderId="20" xfId="0" applyFont="1" applyFill="1" applyBorder="1" applyAlignment="1">
      <alignment horizontal="justify" vertical="center" wrapText="1"/>
    </xf>
    <xf numFmtId="180" fontId="22" fillId="0" borderId="10" xfId="0" applyNumberFormat="1" applyFont="1" applyFill="1" applyBorder="1" applyAlignment="1">
      <alignment horizontal="left" vertical="center" wrapText="1"/>
    </xf>
    <xf numFmtId="180" fontId="22" fillId="0" borderId="18" xfId="0" applyNumberFormat="1" applyFont="1" applyFill="1" applyBorder="1" applyAlignment="1">
      <alignment horizontal="left" vertical="center" wrapText="1"/>
    </xf>
    <xf numFmtId="180" fontId="22" fillId="0" borderId="0" xfId="0" applyNumberFormat="1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 horizontal="left" vertical="center" wrapText="1"/>
    </xf>
    <xf numFmtId="180" fontId="22" fillId="0" borderId="17" xfId="0" applyNumberFormat="1" applyFont="1" applyFill="1" applyBorder="1" applyAlignment="1">
      <alignment horizontal="center" vertical="center" wrapText="1"/>
    </xf>
    <xf numFmtId="180" fontId="22" fillId="0" borderId="23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80" fontId="22" fillId="0" borderId="1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justify" vertical="center" wrapText="1"/>
    </xf>
    <xf numFmtId="180" fontId="22" fillId="0" borderId="11" xfId="0" applyNumberFormat="1" applyFont="1" applyFill="1" applyBorder="1" applyAlignment="1">
      <alignment horizontal="center" vertical="center" wrapText="1"/>
    </xf>
    <xf numFmtId="180" fontId="22" fillId="0" borderId="13" xfId="0" applyNumberFormat="1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textRotation="90" wrapText="1"/>
    </xf>
    <xf numFmtId="49" fontId="25" fillId="0" borderId="10" xfId="0" applyNumberFormat="1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justify" vertical="center" wrapText="1"/>
    </xf>
    <xf numFmtId="49" fontId="22" fillId="0" borderId="15" xfId="0" applyNumberFormat="1" applyFont="1" applyFill="1" applyBorder="1" applyAlignment="1">
      <alignment horizontal="justify" vertical="center" wrapText="1"/>
    </xf>
    <xf numFmtId="49" fontId="22" fillId="0" borderId="16" xfId="0" applyNumberFormat="1" applyFont="1" applyFill="1" applyBorder="1" applyAlignment="1">
      <alignment horizontal="justify" vertical="center" wrapText="1"/>
    </xf>
    <xf numFmtId="2" fontId="25" fillId="0" borderId="13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justify" vertical="center" wrapText="1"/>
    </xf>
    <xf numFmtId="49" fontId="22" fillId="0" borderId="24" xfId="0" applyNumberFormat="1" applyFont="1" applyFill="1" applyBorder="1" applyAlignment="1">
      <alignment horizontal="justify" vertical="center" wrapText="1"/>
    </xf>
    <xf numFmtId="49" fontId="22" fillId="0" borderId="21" xfId="0" applyNumberFormat="1" applyFont="1" applyFill="1" applyBorder="1" applyAlignment="1">
      <alignment horizontal="justify" vertical="center" wrapText="1"/>
    </xf>
    <xf numFmtId="49" fontId="22" fillId="0" borderId="19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2" fontId="21" fillId="0" borderId="13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left" vertical="center" textRotation="90" wrapText="1"/>
    </xf>
    <xf numFmtId="2" fontId="22" fillId="0" borderId="18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left" vertical="center" textRotation="90" wrapText="1"/>
    </xf>
    <xf numFmtId="49" fontId="22" fillId="0" borderId="13" xfId="0" applyNumberFormat="1" applyFont="1" applyFill="1" applyBorder="1" applyAlignment="1">
      <alignment horizontal="center" vertical="center" textRotation="90" wrapText="1"/>
    </xf>
    <xf numFmtId="49" fontId="22" fillId="0" borderId="0" xfId="0" applyNumberFormat="1" applyFont="1" applyFill="1" applyBorder="1" applyAlignment="1">
      <alignment horizontal="justify" vertical="center" wrapText="1"/>
    </xf>
    <xf numFmtId="49" fontId="22" fillId="0" borderId="22" xfId="0" applyNumberFormat="1" applyFont="1" applyFill="1" applyBorder="1" applyAlignment="1">
      <alignment horizontal="justify" vertical="center" wrapText="1"/>
    </xf>
    <xf numFmtId="49" fontId="22" fillId="0" borderId="19" xfId="0" applyNumberFormat="1" applyFont="1" applyFill="1" applyBorder="1" applyAlignment="1">
      <alignment horizontal="justify" vertical="center" wrapText="1"/>
    </xf>
    <xf numFmtId="49" fontId="22" fillId="0" borderId="20" xfId="0" applyNumberFormat="1" applyFont="1" applyFill="1" applyBorder="1" applyAlignment="1">
      <alignment horizontal="justify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12" xfId="0" applyFont="1" applyFill="1" applyBorder="1" applyAlignment="1" applyProtection="1">
      <alignment vertical="center" wrapText="1"/>
      <protection locked="0"/>
    </xf>
    <xf numFmtId="49" fontId="21" fillId="0" borderId="12" xfId="0" applyNumberFormat="1" applyFont="1" applyFill="1" applyBorder="1" applyAlignment="1" applyProtection="1">
      <alignment vertical="center" textRotation="90" wrapText="1"/>
      <protection locked="0"/>
    </xf>
    <xf numFmtId="0" fontId="22" fillId="0" borderId="13" xfId="0" applyFont="1" applyFill="1" applyBorder="1" applyAlignment="1" applyProtection="1">
      <alignment vertical="center" wrapText="1"/>
      <protection locked="0"/>
    </xf>
    <xf numFmtId="49" fontId="21" fillId="0" borderId="13" xfId="0" applyNumberFormat="1" applyFont="1" applyFill="1" applyBorder="1" applyAlignment="1" applyProtection="1">
      <alignment vertical="center" textRotation="90" wrapText="1"/>
      <protection locked="0"/>
    </xf>
    <xf numFmtId="49" fontId="21" fillId="0" borderId="11" xfId="0" applyNumberFormat="1" applyFont="1" applyFill="1" applyBorder="1" applyAlignment="1" applyProtection="1">
      <alignment vertical="center" textRotation="90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13" xfId="0" applyFont="1" applyFill="1" applyBorder="1" applyAlignment="1" applyProtection="1">
      <alignment horizontal="justify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21" fillId="0" borderId="12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21" fillId="0" borderId="22" xfId="0" applyFont="1" applyFill="1" applyBorder="1" applyAlignment="1">
      <alignment horizontal="center" vertical="center" textRotation="90" wrapText="1"/>
    </xf>
    <xf numFmtId="49" fontId="21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2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21" xfId="0" applyNumberFormat="1" applyFont="1" applyFill="1" applyBorder="1" applyAlignment="1" applyProtection="1">
      <alignment vertical="center" textRotation="90" wrapText="1"/>
      <protection locked="0"/>
    </xf>
    <xf numFmtId="180" fontId="22" fillId="0" borderId="23" xfId="0" applyNumberFormat="1" applyFont="1" applyFill="1" applyBorder="1" applyAlignment="1">
      <alignment horizontal="justify" vertical="center" wrapText="1"/>
    </xf>
    <xf numFmtId="49" fontId="21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2" fontId="21" fillId="0" borderId="12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textRotation="90" wrapText="1"/>
    </xf>
    <xf numFmtId="14" fontId="21" fillId="0" borderId="10" xfId="0" applyNumberFormat="1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2" fontId="22" fillId="0" borderId="14" xfId="0" applyNumberFormat="1" applyFont="1" applyFill="1" applyBorder="1" applyAlignment="1">
      <alignment horizontal="center" vertical="center" wrapText="1"/>
    </xf>
    <xf numFmtId="2" fontId="22" fillId="0" borderId="15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textRotation="90" wrapText="1"/>
    </xf>
    <xf numFmtId="2" fontId="22" fillId="0" borderId="10" xfId="0" applyNumberFormat="1" applyFont="1" applyFill="1" applyBorder="1" applyAlignment="1">
      <alignment horizontal="center" vertical="center" textRotation="90" wrapText="1"/>
    </xf>
    <xf numFmtId="2" fontId="22" fillId="0" borderId="13" xfId="0" applyNumberFormat="1" applyFont="1" applyFill="1" applyBorder="1" applyAlignment="1">
      <alignment horizontal="center" vertical="center" textRotation="90" wrapText="1"/>
    </xf>
    <xf numFmtId="1" fontId="21" fillId="0" borderId="10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center" vertical="center"/>
    </xf>
    <xf numFmtId="3" fontId="30" fillId="0" borderId="13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 horizontal="center" vertical="center"/>
    </xf>
    <xf numFmtId="2" fontId="21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 vertical="center"/>
    </xf>
    <xf numFmtId="2" fontId="26" fillId="0" borderId="0" xfId="0" applyNumberFormat="1" applyFont="1" applyFill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3 6" xfId="55"/>
    <cellStyle name="Обычный 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B484"/>
  <sheetViews>
    <sheetView tabSelected="1" zoomScale="75" zoomScaleNormal="75" zoomScalePageLayoutView="0" workbookViewId="0" topLeftCell="A5">
      <selection activeCell="C8" sqref="C8:L8"/>
    </sheetView>
  </sheetViews>
  <sheetFormatPr defaultColWidth="9.125" defaultRowHeight="12.75"/>
  <cols>
    <col min="1" max="1" width="7.625" style="2" customWidth="1"/>
    <col min="2" max="2" width="8.00390625" style="3" customWidth="1"/>
    <col min="3" max="3" width="33.50390625" style="9" customWidth="1"/>
    <col min="4" max="4" width="38.625" style="5" customWidth="1"/>
    <col min="5" max="5" width="5.125" style="2" customWidth="1"/>
    <col min="6" max="6" width="4.50390625" style="2" customWidth="1"/>
    <col min="7" max="7" width="6.625" style="6" customWidth="1"/>
    <col min="8" max="9" width="5.875" style="7" customWidth="1"/>
    <col min="10" max="10" width="12.50390625" style="1" customWidth="1"/>
    <col min="11" max="11" width="5.50390625" style="1" customWidth="1"/>
    <col min="12" max="12" width="4.625" style="29" customWidth="1"/>
    <col min="13" max="13" width="12.125" style="31" customWidth="1"/>
    <col min="14" max="14" width="12.625" style="32" customWidth="1"/>
    <col min="15" max="15" width="12.50390625" style="33" customWidth="1"/>
    <col min="16" max="16" width="13.50390625" style="34" customWidth="1"/>
    <col min="17" max="17" width="11.50390625" style="35" customWidth="1"/>
    <col min="18" max="18" width="12.625" style="35" customWidth="1"/>
    <col min="19" max="19" width="10.625" style="35" customWidth="1"/>
    <col min="20" max="20" width="5.875" style="8" customWidth="1"/>
    <col min="21" max="16384" width="9.125" style="1" customWidth="1"/>
  </cols>
  <sheetData>
    <row r="1" spans="1:130" s="11" customFormat="1" ht="18.75" customHeight="1">
      <c r="A1" s="36" t="s">
        <v>385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</row>
    <row r="2" spans="1:130" s="11" customFormat="1" ht="20.25" customHeight="1">
      <c r="A2" s="37" t="s">
        <v>428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8"/>
      <c r="R2" s="38"/>
      <c r="S2" s="38"/>
      <c r="T2" s="37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</row>
    <row r="3" spans="1:132" s="11" customFormat="1" ht="26.25" customHeight="1">
      <c r="A3" s="39" t="s">
        <v>10</v>
      </c>
      <c r="B3" s="39" t="s">
        <v>11</v>
      </c>
      <c r="C3" s="40" t="s">
        <v>12</v>
      </c>
      <c r="D3" s="48" t="s">
        <v>13</v>
      </c>
      <c r="E3" s="39" t="s">
        <v>14</v>
      </c>
      <c r="F3" s="39" t="s">
        <v>15</v>
      </c>
      <c r="G3" s="39" t="s">
        <v>16</v>
      </c>
      <c r="H3" s="39" t="s">
        <v>21</v>
      </c>
      <c r="I3" s="39" t="s">
        <v>22</v>
      </c>
      <c r="J3" s="39" t="s">
        <v>23</v>
      </c>
      <c r="K3" s="39" t="s">
        <v>24</v>
      </c>
      <c r="L3" s="47" t="s">
        <v>25</v>
      </c>
      <c r="M3" s="44" t="s">
        <v>26</v>
      </c>
      <c r="N3" s="45"/>
      <c r="O3" s="45"/>
      <c r="P3" s="45"/>
      <c r="Q3" s="45"/>
      <c r="R3" s="45"/>
      <c r="S3" s="46"/>
      <c r="T3" s="43" t="s">
        <v>27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</row>
    <row r="4" spans="1:132" s="11" customFormat="1" ht="15" customHeight="1">
      <c r="A4" s="39"/>
      <c r="B4" s="39"/>
      <c r="C4" s="41"/>
      <c r="D4" s="49"/>
      <c r="E4" s="39"/>
      <c r="F4" s="39"/>
      <c r="G4" s="39"/>
      <c r="H4" s="39"/>
      <c r="I4" s="39"/>
      <c r="J4" s="39"/>
      <c r="K4" s="39"/>
      <c r="L4" s="47"/>
      <c r="M4" s="360" t="s">
        <v>28</v>
      </c>
      <c r="N4" s="361"/>
      <c r="O4" s="362"/>
      <c r="P4" s="363" t="s">
        <v>29</v>
      </c>
      <c r="Q4" s="363" t="s">
        <v>30</v>
      </c>
      <c r="R4" s="360" t="s">
        <v>31</v>
      </c>
      <c r="S4" s="362"/>
      <c r="T4" s="43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</row>
    <row r="5" spans="1:132" s="11" customFormat="1" ht="138.75" customHeight="1">
      <c r="A5" s="39"/>
      <c r="B5" s="39"/>
      <c r="C5" s="42"/>
      <c r="D5" s="50"/>
      <c r="E5" s="39"/>
      <c r="F5" s="39"/>
      <c r="G5" s="39"/>
      <c r="H5" s="39"/>
      <c r="I5" s="39"/>
      <c r="J5" s="39"/>
      <c r="K5" s="39"/>
      <c r="L5" s="47"/>
      <c r="M5" s="364" t="s">
        <v>32</v>
      </c>
      <c r="N5" s="364" t="s">
        <v>33</v>
      </c>
      <c r="O5" s="364" t="s">
        <v>34</v>
      </c>
      <c r="P5" s="365"/>
      <c r="Q5" s="365"/>
      <c r="R5" s="364" t="s">
        <v>35</v>
      </c>
      <c r="S5" s="364" t="s">
        <v>36</v>
      </c>
      <c r="T5" s="43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</row>
    <row r="6" spans="1:132" s="11" customFormat="1" ht="13.5">
      <c r="A6" s="12" t="s">
        <v>37</v>
      </c>
      <c r="B6" s="12" t="s">
        <v>38</v>
      </c>
      <c r="C6" s="13" t="s">
        <v>39</v>
      </c>
      <c r="D6" s="13" t="s">
        <v>40</v>
      </c>
      <c r="E6" s="12" t="s">
        <v>41</v>
      </c>
      <c r="F6" s="12" t="s">
        <v>42</v>
      </c>
      <c r="G6" s="12" t="s">
        <v>43</v>
      </c>
      <c r="H6" s="14" t="s">
        <v>44</v>
      </c>
      <c r="I6" s="14" t="s">
        <v>45</v>
      </c>
      <c r="J6" s="14" t="s">
        <v>46</v>
      </c>
      <c r="K6" s="14" t="s">
        <v>47</v>
      </c>
      <c r="L6" s="14" t="s">
        <v>48</v>
      </c>
      <c r="M6" s="298" t="s">
        <v>49</v>
      </c>
      <c r="N6" s="298" t="s">
        <v>50</v>
      </c>
      <c r="O6" s="366">
        <v>15</v>
      </c>
      <c r="P6" s="366">
        <v>16</v>
      </c>
      <c r="Q6" s="366">
        <v>17</v>
      </c>
      <c r="R6" s="366">
        <v>18</v>
      </c>
      <c r="S6" s="366">
        <v>19</v>
      </c>
      <c r="T6" s="14" t="s">
        <v>51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</row>
    <row r="7" spans="1:132" s="16" customFormat="1" ht="18" customHeight="1">
      <c r="A7" s="52" t="s">
        <v>52</v>
      </c>
      <c r="B7" s="53" t="s">
        <v>517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4">
        <f>M8+M342+M355+M414</f>
        <v>23210</v>
      </c>
      <c r="N7" s="54">
        <f>N8+N342+N355</f>
        <v>32037.09559</v>
      </c>
      <c r="O7" s="54">
        <f>O8+O342+O355</f>
        <v>31161.92215</v>
      </c>
      <c r="P7" s="54">
        <f>P8+P342+P355</f>
        <v>24983.2</v>
      </c>
      <c r="Q7" s="54">
        <f>Q8+Q342+Q355+Q414</f>
        <v>23881.2</v>
      </c>
      <c r="R7" s="54">
        <f>R8+R342+R355+R414</f>
        <v>23881.2</v>
      </c>
      <c r="S7" s="54">
        <f>S8+S342+S355+S414</f>
        <v>23881.2</v>
      </c>
      <c r="T7" s="5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</row>
    <row r="8" spans="1:132" s="11" customFormat="1" ht="27" customHeight="1">
      <c r="A8" s="56"/>
      <c r="B8" s="57" t="s">
        <v>37</v>
      </c>
      <c r="C8" s="58" t="s">
        <v>53</v>
      </c>
      <c r="D8" s="58"/>
      <c r="E8" s="58"/>
      <c r="F8" s="58"/>
      <c r="G8" s="58"/>
      <c r="H8" s="58"/>
      <c r="I8" s="58"/>
      <c r="J8" s="58"/>
      <c r="K8" s="58"/>
      <c r="L8" s="58"/>
      <c r="M8" s="59">
        <f>M19+M26+M29+M37+M48+M82+M102+M112+M147+M166+M173+M184+M189+M200+M218+M277+M284+M291+M298+M316+M320+M327+M338</f>
        <v>22500.9</v>
      </c>
      <c r="N8" s="59">
        <f>N15+N19+N26+N29+N37+N44+N68+N82+N92+N102+N112+N147+N157+N160+N166+N173+N184+N189+N200+N214+N218+N269+N273+N277+N284+N291+N298+N316+N320+N327+N338</f>
        <v>31283.995590000002</v>
      </c>
      <c r="O8" s="59">
        <f>O15+O19+O26+O29+O37+O44+O68+O82+O92+O102+O112+O147+O157+O160+O166+O173+O184+O189+O200+O214+O218+O269+O273+O277+O284+O291+O298+O316+O320+O327+O338</f>
        <v>30408.99989</v>
      </c>
      <c r="P8" s="59">
        <f>P15+P19+P26+P29+P37+P68+P82+P92+P102+P112+P166+P173+P189+P200+P218+P265+P284+P291+P298+P316+P320+P334+P338</f>
        <v>24206.9</v>
      </c>
      <c r="Q8" s="59">
        <f>Q15+Q19+Q26+Q29+Q37+Q42+Q68+Q82+Q92+Q102+Q112+Q173+Q189+Q200+Q218+Q284+Q291+Q298+Q316+Q320+Q334+Q338</f>
        <v>23687.9</v>
      </c>
      <c r="R8" s="59">
        <f>R15+R19+R26+R29+R37+R42+R68+R82+R92+R102+R112+R173+R189+R200+R218+R284+R291+R298+R316+R320+R334+R338</f>
        <v>23687.9</v>
      </c>
      <c r="S8" s="59">
        <f>S15+S19+S26+S29+S37+S42+S68+S82+S92+S102+S112+S173+S189+S200+S218+S284+S291+S298+S316+S320+S334+S338</f>
        <v>23687.9</v>
      </c>
      <c r="T8" s="6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</row>
    <row r="9" spans="1:20" s="17" customFormat="1" ht="66.75" customHeight="1" hidden="1">
      <c r="A9" s="61">
        <v>403</v>
      </c>
      <c r="B9" s="62" t="s">
        <v>54</v>
      </c>
      <c r="C9" s="63" t="s">
        <v>55</v>
      </c>
      <c r="D9" s="63" t="s">
        <v>56</v>
      </c>
      <c r="E9" s="64" t="s">
        <v>57</v>
      </c>
      <c r="F9" s="65">
        <v>40625</v>
      </c>
      <c r="G9" s="65">
        <v>42277</v>
      </c>
      <c r="H9" s="66" t="s">
        <v>58</v>
      </c>
      <c r="I9" s="66" t="s">
        <v>59</v>
      </c>
      <c r="J9" s="66" t="s">
        <v>60</v>
      </c>
      <c r="K9" s="66"/>
      <c r="L9" s="67"/>
      <c r="M9" s="68"/>
      <c r="N9" s="68"/>
      <c r="O9" s="68"/>
      <c r="P9" s="68"/>
      <c r="Q9" s="68"/>
      <c r="R9" s="68"/>
      <c r="S9" s="68"/>
      <c r="T9" s="60"/>
    </row>
    <row r="10" spans="1:20" s="17" customFormat="1" ht="18" customHeight="1" hidden="1">
      <c r="A10" s="69"/>
      <c r="B10" s="69"/>
      <c r="C10" s="70" t="s">
        <v>61</v>
      </c>
      <c r="D10" s="71"/>
      <c r="E10" s="71"/>
      <c r="F10" s="71"/>
      <c r="G10" s="72"/>
      <c r="H10" s="67" t="s">
        <v>58</v>
      </c>
      <c r="I10" s="67" t="s">
        <v>59</v>
      </c>
      <c r="J10" s="67" t="s">
        <v>60</v>
      </c>
      <c r="K10" s="67" t="s">
        <v>62</v>
      </c>
      <c r="L10" s="67" t="s">
        <v>357</v>
      </c>
      <c r="M10" s="68"/>
      <c r="N10" s="68"/>
      <c r="O10" s="68"/>
      <c r="P10" s="68"/>
      <c r="Q10" s="68"/>
      <c r="R10" s="68"/>
      <c r="S10" s="68"/>
      <c r="T10" s="60">
        <v>1</v>
      </c>
    </row>
    <row r="11" spans="1:20" s="17" customFormat="1" ht="18" customHeight="1" hidden="1">
      <c r="A11" s="69"/>
      <c r="B11" s="69"/>
      <c r="C11" s="70" t="s">
        <v>63</v>
      </c>
      <c r="D11" s="71"/>
      <c r="E11" s="71"/>
      <c r="F11" s="71"/>
      <c r="G11" s="72"/>
      <c r="H11" s="67" t="s">
        <v>58</v>
      </c>
      <c r="I11" s="67" t="s">
        <v>59</v>
      </c>
      <c r="J11" s="67" t="s">
        <v>60</v>
      </c>
      <c r="K11" s="67" t="s">
        <v>74</v>
      </c>
      <c r="L11" s="67" t="s">
        <v>357</v>
      </c>
      <c r="M11" s="68"/>
      <c r="N11" s="68"/>
      <c r="O11" s="68"/>
      <c r="P11" s="68"/>
      <c r="Q11" s="68"/>
      <c r="R11" s="68"/>
      <c r="S11" s="68"/>
      <c r="T11" s="60">
        <v>1</v>
      </c>
    </row>
    <row r="12" spans="1:20" s="17" customFormat="1" ht="63.75" customHeight="1" hidden="1">
      <c r="A12" s="61">
        <v>403</v>
      </c>
      <c r="B12" s="62" t="s">
        <v>64</v>
      </c>
      <c r="C12" s="73" t="s">
        <v>65</v>
      </c>
      <c r="D12" s="73" t="s">
        <v>66</v>
      </c>
      <c r="E12" s="74" t="s">
        <v>57</v>
      </c>
      <c r="F12" s="75">
        <v>38692</v>
      </c>
      <c r="G12" s="74" t="s">
        <v>67</v>
      </c>
      <c r="H12" s="66" t="s">
        <v>58</v>
      </c>
      <c r="I12" s="66" t="s">
        <v>68</v>
      </c>
      <c r="J12" s="66" t="s">
        <v>69</v>
      </c>
      <c r="K12" s="66"/>
      <c r="L12" s="67"/>
      <c r="M12" s="68"/>
      <c r="N12" s="68"/>
      <c r="O12" s="68"/>
      <c r="P12" s="68"/>
      <c r="Q12" s="68"/>
      <c r="R12" s="68"/>
      <c r="S12" s="68"/>
      <c r="T12" s="60"/>
    </row>
    <row r="13" spans="1:20" s="17" customFormat="1" ht="18" customHeight="1" hidden="1">
      <c r="A13" s="69"/>
      <c r="B13" s="69"/>
      <c r="C13" s="76" t="s">
        <v>61</v>
      </c>
      <c r="D13" s="76"/>
      <c r="E13" s="76"/>
      <c r="F13" s="76"/>
      <c r="G13" s="76"/>
      <c r="H13" s="67" t="s">
        <v>58</v>
      </c>
      <c r="I13" s="67" t="s">
        <v>68</v>
      </c>
      <c r="J13" s="67" t="s">
        <v>69</v>
      </c>
      <c r="K13" s="67" t="s">
        <v>62</v>
      </c>
      <c r="L13" s="67" t="s">
        <v>357</v>
      </c>
      <c r="M13" s="68"/>
      <c r="N13" s="68"/>
      <c r="O13" s="68"/>
      <c r="P13" s="68"/>
      <c r="Q13" s="68"/>
      <c r="R13" s="68"/>
      <c r="S13" s="68"/>
      <c r="T13" s="60">
        <v>1</v>
      </c>
    </row>
    <row r="14" spans="1:20" s="17" customFormat="1" ht="18" customHeight="1" hidden="1">
      <c r="A14" s="77"/>
      <c r="B14" s="69"/>
      <c r="C14" s="76" t="s">
        <v>63</v>
      </c>
      <c r="D14" s="78"/>
      <c r="E14" s="78"/>
      <c r="F14" s="78"/>
      <c r="G14" s="78"/>
      <c r="H14" s="67" t="s">
        <v>58</v>
      </c>
      <c r="I14" s="67" t="s">
        <v>68</v>
      </c>
      <c r="J14" s="67" t="s">
        <v>69</v>
      </c>
      <c r="K14" s="67" t="s">
        <v>74</v>
      </c>
      <c r="L14" s="67" t="s">
        <v>357</v>
      </c>
      <c r="M14" s="68"/>
      <c r="N14" s="68"/>
      <c r="O14" s="68"/>
      <c r="P14" s="68"/>
      <c r="Q14" s="68"/>
      <c r="R14" s="68"/>
      <c r="S14" s="68"/>
      <c r="T14" s="60">
        <v>1</v>
      </c>
    </row>
    <row r="15" spans="1:20" ht="72" customHeight="1">
      <c r="A15" s="77">
        <v>403</v>
      </c>
      <c r="B15" s="79" t="s">
        <v>54</v>
      </c>
      <c r="C15" s="80" t="s">
        <v>395</v>
      </c>
      <c r="D15" s="100" t="s">
        <v>497</v>
      </c>
      <c r="E15" s="81" t="s">
        <v>57</v>
      </c>
      <c r="F15" s="82">
        <v>38692</v>
      </c>
      <c r="G15" s="74" t="s">
        <v>67</v>
      </c>
      <c r="H15" s="83" t="s">
        <v>58</v>
      </c>
      <c r="I15" s="83" t="s">
        <v>68</v>
      </c>
      <c r="J15" s="83" t="s">
        <v>394</v>
      </c>
      <c r="K15" s="83"/>
      <c r="L15" s="84"/>
      <c r="M15" s="85">
        <f aca="true" t="shared" si="0" ref="M15:S15">M17+M18</f>
        <v>0</v>
      </c>
      <c r="N15" s="85">
        <f t="shared" si="0"/>
        <v>789.88004</v>
      </c>
      <c r="O15" s="85">
        <f t="shared" si="0"/>
        <v>789.76748</v>
      </c>
      <c r="P15" s="85">
        <f t="shared" si="0"/>
        <v>827</v>
      </c>
      <c r="Q15" s="85">
        <f t="shared" si="0"/>
        <v>827</v>
      </c>
      <c r="R15" s="85">
        <f t="shared" si="0"/>
        <v>827</v>
      </c>
      <c r="S15" s="85">
        <f t="shared" si="0"/>
        <v>827</v>
      </c>
      <c r="T15" s="367"/>
    </row>
    <row r="16" spans="1:20" ht="84.75" customHeight="1">
      <c r="A16" s="87"/>
      <c r="B16" s="88"/>
      <c r="C16" s="89"/>
      <c r="D16" s="101" t="s">
        <v>387</v>
      </c>
      <c r="E16" s="90" t="s">
        <v>57</v>
      </c>
      <c r="F16" s="91">
        <v>39356</v>
      </c>
      <c r="G16" s="92" t="s">
        <v>67</v>
      </c>
      <c r="H16" s="93"/>
      <c r="I16" s="93"/>
      <c r="J16" s="93"/>
      <c r="K16" s="93"/>
      <c r="L16" s="94"/>
      <c r="M16" s="95"/>
      <c r="N16" s="95"/>
      <c r="O16" s="95"/>
      <c r="P16" s="95"/>
      <c r="Q16" s="95"/>
      <c r="R16" s="95"/>
      <c r="S16" s="95"/>
      <c r="T16" s="368"/>
    </row>
    <row r="17" spans="1:20" ht="21.75" customHeight="1">
      <c r="A17" s="87"/>
      <c r="B17" s="69"/>
      <c r="C17" s="70" t="s">
        <v>72</v>
      </c>
      <c r="D17" s="97"/>
      <c r="E17" s="97"/>
      <c r="F17" s="97"/>
      <c r="G17" s="98"/>
      <c r="H17" s="67" t="s">
        <v>58</v>
      </c>
      <c r="I17" s="67" t="s">
        <v>68</v>
      </c>
      <c r="J17" s="99" t="s">
        <v>394</v>
      </c>
      <c r="K17" s="67" t="s">
        <v>62</v>
      </c>
      <c r="L17" s="67" t="s">
        <v>357</v>
      </c>
      <c r="M17" s="68"/>
      <c r="N17" s="68">
        <v>601.8</v>
      </c>
      <c r="O17" s="68">
        <v>601.79913</v>
      </c>
      <c r="P17" s="68">
        <v>635.2</v>
      </c>
      <c r="Q17" s="68">
        <v>635.2</v>
      </c>
      <c r="R17" s="68">
        <v>635.2</v>
      </c>
      <c r="S17" s="68">
        <v>635.2</v>
      </c>
      <c r="T17" s="369">
        <v>1</v>
      </c>
    </row>
    <row r="18" spans="1:20" ht="38.25" customHeight="1">
      <c r="A18" s="69"/>
      <c r="B18" s="69"/>
      <c r="C18" s="70" t="s">
        <v>73</v>
      </c>
      <c r="D18" s="71"/>
      <c r="E18" s="71"/>
      <c r="F18" s="71"/>
      <c r="G18" s="72"/>
      <c r="H18" s="67" t="s">
        <v>58</v>
      </c>
      <c r="I18" s="67" t="s">
        <v>68</v>
      </c>
      <c r="J18" s="99" t="s">
        <v>394</v>
      </c>
      <c r="K18" s="67" t="s">
        <v>74</v>
      </c>
      <c r="L18" s="67" t="s">
        <v>357</v>
      </c>
      <c r="M18" s="68"/>
      <c r="N18" s="68">
        <v>188.08004</v>
      </c>
      <c r="O18" s="68">
        <v>187.96835</v>
      </c>
      <c r="P18" s="68">
        <v>191.8</v>
      </c>
      <c r="Q18" s="68">
        <v>191.8</v>
      </c>
      <c r="R18" s="68">
        <v>191.8</v>
      </c>
      <c r="S18" s="68">
        <v>191.8</v>
      </c>
      <c r="T18" s="369">
        <v>1</v>
      </c>
    </row>
    <row r="19" spans="1:20" ht="71.25" customHeight="1">
      <c r="A19" s="77">
        <v>403</v>
      </c>
      <c r="B19" s="79" t="s">
        <v>64</v>
      </c>
      <c r="C19" s="80" t="s">
        <v>70</v>
      </c>
      <c r="D19" s="100" t="s">
        <v>496</v>
      </c>
      <c r="E19" s="81" t="s">
        <v>57</v>
      </c>
      <c r="F19" s="82">
        <v>38692</v>
      </c>
      <c r="G19" s="74" t="s">
        <v>67</v>
      </c>
      <c r="H19" s="83" t="s">
        <v>58</v>
      </c>
      <c r="I19" s="83" t="s">
        <v>68</v>
      </c>
      <c r="J19" s="83" t="s">
        <v>71</v>
      </c>
      <c r="K19" s="83"/>
      <c r="L19" s="84"/>
      <c r="M19" s="85">
        <f aca="true" t="shared" si="1" ref="M19:S19">M21+M22</f>
        <v>1894.9</v>
      </c>
      <c r="N19" s="85">
        <f t="shared" si="1"/>
        <v>1214.71996</v>
      </c>
      <c r="O19" s="85">
        <f t="shared" si="1"/>
        <v>1211.96448</v>
      </c>
      <c r="P19" s="85">
        <f t="shared" si="1"/>
        <v>969.7</v>
      </c>
      <c r="Q19" s="85">
        <f>Q21+Q22</f>
        <v>890.7</v>
      </c>
      <c r="R19" s="85">
        <f>R21+R22</f>
        <v>890.7</v>
      </c>
      <c r="S19" s="85">
        <f t="shared" si="1"/>
        <v>890.7</v>
      </c>
      <c r="T19" s="367"/>
    </row>
    <row r="20" spans="1:20" ht="84.75" customHeight="1">
      <c r="A20" s="87"/>
      <c r="B20" s="88"/>
      <c r="C20" s="89"/>
      <c r="D20" s="101" t="s">
        <v>387</v>
      </c>
      <c r="E20" s="90" t="s">
        <v>57</v>
      </c>
      <c r="F20" s="91">
        <v>39356</v>
      </c>
      <c r="G20" s="92" t="s">
        <v>67</v>
      </c>
      <c r="H20" s="93"/>
      <c r="I20" s="93"/>
      <c r="J20" s="93"/>
      <c r="K20" s="93"/>
      <c r="L20" s="94"/>
      <c r="M20" s="95"/>
      <c r="N20" s="95"/>
      <c r="O20" s="95"/>
      <c r="P20" s="95"/>
      <c r="Q20" s="95"/>
      <c r="R20" s="95"/>
      <c r="S20" s="95"/>
      <c r="T20" s="368"/>
    </row>
    <row r="21" spans="1:20" ht="22.5" customHeight="1">
      <c r="A21" s="87"/>
      <c r="B21" s="69"/>
      <c r="C21" s="70" t="s">
        <v>72</v>
      </c>
      <c r="D21" s="97"/>
      <c r="E21" s="97"/>
      <c r="F21" s="97"/>
      <c r="G21" s="98"/>
      <c r="H21" s="67" t="s">
        <v>58</v>
      </c>
      <c r="I21" s="67" t="s">
        <v>68</v>
      </c>
      <c r="J21" s="66" t="s">
        <v>71</v>
      </c>
      <c r="K21" s="67" t="s">
        <v>62</v>
      </c>
      <c r="L21" s="67" t="s">
        <v>357</v>
      </c>
      <c r="M21" s="68">
        <v>1455.4</v>
      </c>
      <c r="N21" s="68">
        <v>942.05548</v>
      </c>
      <c r="O21" s="68">
        <v>939.3</v>
      </c>
      <c r="P21" s="68">
        <v>744.7</v>
      </c>
      <c r="Q21" s="68">
        <v>684.1</v>
      </c>
      <c r="R21" s="68">
        <v>684.1</v>
      </c>
      <c r="S21" s="68">
        <v>684.1</v>
      </c>
      <c r="T21" s="369">
        <v>1</v>
      </c>
    </row>
    <row r="22" spans="1:20" ht="27" customHeight="1">
      <c r="A22" s="69"/>
      <c r="B22" s="69"/>
      <c r="C22" s="70" t="s">
        <v>73</v>
      </c>
      <c r="D22" s="71"/>
      <c r="E22" s="71"/>
      <c r="F22" s="71"/>
      <c r="G22" s="72"/>
      <c r="H22" s="67" t="s">
        <v>58</v>
      </c>
      <c r="I22" s="67" t="s">
        <v>68</v>
      </c>
      <c r="J22" s="66" t="s">
        <v>71</v>
      </c>
      <c r="K22" s="67" t="s">
        <v>74</v>
      </c>
      <c r="L22" s="67" t="s">
        <v>357</v>
      </c>
      <c r="M22" s="68">
        <v>439.5</v>
      </c>
      <c r="N22" s="68">
        <v>272.66448</v>
      </c>
      <c r="O22" s="68">
        <v>272.66448</v>
      </c>
      <c r="P22" s="68">
        <v>225</v>
      </c>
      <c r="Q22" s="68">
        <v>206.6</v>
      </c>
      <c r="R22" s="68">
        <v>206.6</v>
      </c>
      <c r="S22" s="68">
        <v>206.6</v>
      </c>
      <c r="T22" s="369">
        <v>1</v>
      </c>
    </row>
    <row r="23" spans="1:20" ht="62.25" customHeight="1" hidden="1">
      <c r="A23" s="61">
        <v>403</v>
      </c>
      <c r="B23" s="62" t="s">
        <v>75</v>
      </c>
      <c r="C23" s="102" t="s">
        <v>76</v>
      </c>
      <c r="D23" s="73" t="s">
        <v>66</v>
      </c>
      <c r="E23" s="74" t="s">
        <v>57</v>
      </c>
      <c r="F23" s="75">
        <v>38692</v>
      </c>
      <c r="G23" s="74" t="s">
        <v>67</v>
      </c>
      <c r="H23" s="67" t="s">
        <v>58</v>
      </c>
      <c r="I23" s="67" t="s">
        <v>68</v>
      </c>
      <c r="J23" s="67" t="s">
        <v>77</v>
      </c>
      <c r="K23" s="67"/>
      <c r="L23" s="67"/>
      <c r="M23" s="68"/>
      <c r="N23" s="68"/>
      <c r="O23" s="68"/>
      <c r="P23" s="68"/>
      <c r="Q23" s="68"/>
      <c r="R23" s="68"/>
      <c r="S23" s="68"/>
      <c r="T23" s="60"/>
    </row>
    <row r="24" spans="1:20" ht="18" customHeight="1" hidden="1">
      <c r="A24" s="103"/>
      <c r="B24" s="104"/>
      <c r="C24" s="70" t="s">
        <v>78</v>
      </c>
      <c r="D24" s="71"/>
      <c r="E24" s="71"/>
      <c r="F24" s="71"/>
      <c r="G24" s="72"/>
      <c r="H24" s="67" t="s">
        <v>58</v>
      </c>
      <c r="I24" s="67" t="s">
        <v>68</v>
      </c>
      <c r="J24" s="67" t="s">
        <v>77</v>
      </c>
      <c r="K24" s="67" t="s">
        <v>79</v>
      </c>
      <c r="L24" s="67">
        <v>290</v>
      </c>
      <c r="M24" s="68"/>
      <c r="N24" s="68"/>
      <c r="O24" s="68"/>
      <c r="P24" s="68"/>
      <c r="Q24" s="68"/>
      <c r="R24" s="68"/>
      <c r="S24" s="68"/>
      <c r="T24" s="60">
        <v>2</v>
      </c>
    </row>
    <row r="25" spans="1:20" ht="18" customHeight="1" hidden="1">
      <c r="A25" s="105"/>
      <c r="B25" s="106"/>
      <c r="C25" s="70" t="s">
        <v>78</v>
      </c>
      <c r="D25" s="71"/>
      <c r="E25" s="71"/>
      <c r="F25" s="71"/>
      <c r="G25" s="72"/>
      <c r="H25" s="67" t="s">
        <v>58</v>
      </c>
      <c r="I25" s="67" t="s">
        <v>68</v>
      </c>
      <c r="J25" s="67" t="s">
        <v>77</v>
      </c>
      <c r="K25" s="67" t="s">
        <v>80</v>
      </c>
      <c r="L25" s="67">
        <v>290</v>
      </c>
      <c r="M25" s="68"/>
      <c r="N25" s="68"/>
      <c r="O25" s="68"/>
      <c r="P25" s="68"/>
      <c r="Q25" s="68"/>
      <c r="R25" s="68"/>
      <c r="S25" s="68"/>
      <c r="T25" s="60">
        <v>2</v>
      </c>
    </row>
    <row r="26" spans="1:20" ht="66" customHeight="1">
      <c r="A26" s="77">
        <v>403</v>
      </c>
      <c r="B26" s="107" t="s">
        <v>409</v>
      </c>
      <c r="C26" s="108" t="s">
        <v>326</v>
      </c>
      <c r="D26" s="80" t="s">
        <v>495</v>
      </c>
      <c r="E26" s="109" t="s">
        <v>57</v>
      </c>
      <c r="F26" s="110">
        <v>38692</v>
      </c>
      <c r="G26" s="109" t="s">
        <v>67</v>
      </c>
      <c r="H26" s="84" t="s">
        <v>58</v>
      </c>
      <c r="I26" s="84" t="s">
        <v>68</v>
      </c>
      <c r="J26" s="84" t="s">
        <v>327</v>
      </c>
      <c r="K26" s="84"/>
      <c r="L26" s="84"/>
      <c r="M26" s="85">
        <f>M28</f>
        <v>100</v>
      </c>
      <c r="N26" s="85">
        <f aca="true" t="shared" si="2" ref="N26:S26">N28</f>
        <v>179</v>
      </c>
      <c r="O26" s="85">
        <f t="shared" si="2"/>
        <v>179</v>
      </c>
      <c r="P26" s="85">
        <f t="shared" si="2"/>
        <v>1.3</v>
      </c>
      <c r="Q26" s="85">
        <f>Q28</f>
        <v>1.3</v>
      </c>
      <c r="R26" s="85">
        <f>R28</f>
        <v>1.3</v>
      </c>
      <c r="S26" s="85">
        <f t="shared" si="2"/>
        <v>1.3</v>
      </c>
      <c r="T26" s="367"/>
    </row>
    <row r="27" spans="1:20" ht="31.5" customHeight="1">
      <c r="A27" s="111"/>
      <c r="B27" s="112"/>
      <c r="C27" s="113"/>
      <c r="D27" s="89"/>
      <c r="E27" s="114"/>
      <c r="F27" s="115"/>
      <c r="G27" s="114"/>
      <c r="H27" s="94"/>
      <c r="I27" s="94"/>
      <c r="J27" s="94"/>
      <c r="K27" s="94"/>
      <c r="L27" s="94"/>
      <c r="M27" s="95"/>
      <c r="N27" s="95"/>
      <c r="O27" s="95"/>
      <c r="P27" s="95"/>
      <c r="Q27" s="95"/>
      <c r="R27" s="95"/>
      <c r="S27" s="95"/>
      <c r="T27" s="368"/>
    </row>
    <row r="28" spans="1:20" ht="27.75" customHeight="1">
      <c r="A28" s="87"/>
      <c r="B28" s="116"/>
      <c r="C28" s="117" t="s">
        <v>431</v>
      </c>
      <c r="D28" s="118"/>
      <c r="E28" s="118"/>
      <c r="F28" s="118"/>
      <c r="G28" s="119"/>
      <c r="H28" s="67" t="s">
        <v>58</v>
      </c>
      <c r="I28" s="67" t="s">
        <v>68</v>
      </c>
      <c r="J28" s="67" t="s">
        <v>327</v>
      </c>
      <c r="K28" s="67" t="s">
        <v>100</v>
      </c>
      <c r="L28" s="67"/>
      <c r="M28" s="68">
        <v>100</v>
      </c>
      <c r="N28" s="68">
        <v>179</v>
      </c>
      <c r="O28" s="68">
        <v>179</v>
      </c>
      <c r="P28" s="68">
        <v>1.3</v>
      </c>
      <c r="Q28" s="68">
        <v>1.3</v>
      </c>
      <c r="R28" s="68">
        <v>1.3</v>
      </c>
      <c r="S28" s="68">
        <v>1.3</v>
      </c>
      <c r="T28" s="369">
        <v>3</v>
      </c>
    </row>
    <row r="29" spans="1:20" ht="78.75" customHeight="1">
      <c r="A29" s="61">
        <v>403</v>
      </c>
      <c r="B29" s="62" t="s">
        <v>75</v>
      </c>
      <c r="C29" s="120" t="s">
        <v>383</v>
      </c>
      <c r="D29" s="121" t="s">
        <v>494</v>
      </c>
      <c r="E29" s="64" t="s">
        <v>57</v>
      </c>
      <c r="F29" s="65">
        <v>39814</v>
      </c>
      <c r="G29" s="64" t="s">
        <v>67</v>
      </c>
      <c r="H29" s="67" t="s">
        <v>58</v>
      </c>
      <c r="I29" s="67" t="s">
        <v>47</v>
      </c>
      <c r="J29" s="67" t="s">
        <v>83</v>
      </c>
      <c r="K29" s="67"/>
      <c r="L29" s="67"/>
      <c r="M29" s="68">
        <f>M30</f>
        <v>50</v>
      </c>
      <c r="N29" s="68"/>
      <c r="O29" s="68"/>
      <c r="P29" s="68">
        <f>P30</f>
        <v>100</v>
      </c>
      <c r="Q29" s="68">
        <f>Q30</f>
        <v>100</v>
      </c>
      <c r="R29" s="68">
        <f>R30</f>
        <v>100</v>
      </c>
      <c r="S29" s="68">
        <f>S30</f>
        <v>100</v>
      </c>
      <c r="T29" s="60"/>
    </row>
    <row r="30" spans="1:20" ht="23.25" customHeight="1">
      <c r="A30" s="122"/>
      <c r="B30" s="123"/>
      <c r="C30" s="124" t="s">
        <v>84</v>
      </c>
      <c r="D30" s="125"/>
      <c r="E30" s="125"/>
      <c r="F30" s="125"/>
      <c r="G30" s="126"/>
      <c r="H30" s="67" t="s">
        <v>58</v>
      </c>
      <c r="I30" s="67" t="s">
        <v>47</v>
      </c>
      <c r="J30" s="67" t="s">
        <v>83</v>
      </c>
      <c r="K30" s="67" t="s">
        <v>85</v>
      </c>
      <c r="L30" s="67" t="s">
        <v>357</v>
      </c>
      <c r="M30" s="68">
        <v>50</v>
      </c>
      <c r="N30" s="68"/>
      <c r="O30" s="68"/>
      <c r="P30" s="68">
        <v>100</v>
      </c>
      <c r="Q30" s="68">
        <v>100</v>
      </c>
      <c r="R30" s="68">
        <v>100</v>
      </c>
      <c r="S30" s="68">
        <v>100</v>
      </c>
      <c r="T30" s="60">
        <v>3</v>
      </c>
    </row>
    <row r="31" spans="1:20" ht="78" customHeight="1" hidden="1">
      <c r="A31" s="61">
        <v>403</v>
      </c>
      <c r="B31" s="62" t="s">
        <v>206</v>
      </c>
      <c r="C31" s="127" t="s">
        <v>86</v>
      </c>
      <c r="D31" s="63" t="s">
        <v>82</v>
      </c>
      <c r="E31" s="64" t="s">
        <v>57</v>
      </c>
      <c r="F31" s="65">
        <v>39814</v>
      </c>
      <c r="G31" s="64" t="s">
        <v>67</v>
      </c>
      <c r="H31" s="66" t="s">
        <v>58</v>
      </c>
      <c r="I31" s="66" t="s">
        <v>47</v>
      </c>
      <c r="J31" s="66" t="s">
        <v>196</v>
      </c>
      <c r="K31" s="66"/>
      <c r="L31" s="67"/>
      <c r="M31" s="68"/>
      <c r="N31" s="68"/>
      <c r="O31" s="68"/>
      <c r="P31" s="68"/>
      <c r="Q31" s="68"/>
      <c r="R31" s="68"/>
      <c r="S31" s="68"/>
      <c r="T31" s="60"/>
    </row>
    <row r="32" spans="1:20" ht="18" customHeight="1" hidden="1">
      <c r="A32" s="69"/>
      <c r="B32" s="69"/>
      <c r="C32" s="70" t="s">
        <v>78</v>
      </c>
      <c r="D32" s="71"/>
      <c r="E32" s="71"/>
      <c r="F32" s="71"/>
      <c r="G32" s="72"/>
      <c r="H32" s="67" t="s">
        <v>58</v>
      </c>
      <c r="I32" s="67" t="s">
        <v>47</v>
      </c>
      <c r="J32" s="67" t="s">
        <v>196</v>
      </c>
      <c r="K32" s="67" t="s">
        <v>85</v>
      </c>
      <c r="L32" s="67">
        <v>290</v>
      </c>
      <c r="M32" s="68"/>
      <c r="N32" s="68"/>
      <c r="O32" s="68"/>
      <c r="P32" s="68"/>
      <c r="Q32" s="68"/>
      <c r="R32" s="68"/>
      <c r="S32" s="68"/>
      <c r="T32" s="60">
        <v>2</v>
      </c>
    </row>
    <row r="33" spans="1:20" ht="78.75" customHeight="1" hidden="1">
      <c r="A33" s="61">
        <v>403</v>
      </c>
      <c r="B33" s="62" t="s">
        <v>207</v>
      </c>
      <c r="C33" s="127" t="s">
        <v>86</v>
      </c>
      <c r="D33" s="63" t="s">
        <v>82</v>
      </c>
      <c r="E33" s="64" t="s">
        <v>57</v>
      </c>
      <c r="F33" s="65">
        <v>39814</v>
      </c>
      <c r="G33" s="64" t="s">
        <v>67</v>
      </c>
      <c r="H33" s="67" t="s">
        <v>58</v>
      </c>
      <c r="I33" s="67" t="s">
        <v>47</v>
      </c>
      <c r="J33" s="67" t="s">
        <v>87</v>
      </c>
      <c r="K33" s="67"/>
      <c r="L33" s="67"/>
      <c r="M33" s="68"/>
      <c r="N33" s="68"/>
      <c r="O33" s="68"/>
      <c r="P33" s="68"/>
      <c r="Q33" s="68"/>
      <c r="R33" s="68"/>
      <c r="S33" s="68"/>
      <c r="T33" s="60"/>
    </row>
    <row r="34" spans="1:20" ht="23.25" customHeight="1" hidden="1">
      <c r="A34" s="122"/>
      <c r="B34" s="123"/>
      <c r="C34" s="124" t="s">
        <v>78</v>
      </c>
      <c r="D34" s="125"/>
      <c r="E34" s="125"/>
      <c r="F34" s="125"/>
      <c r="G34" s="126"/>
      <c r="H34" s="67" t="s">
        <v>58</v>
      </c>
      <c r="I34" s="67" t="s">
        <v>47</v>
      </c>
      <c r="J34" s="67" t="s">
        <v>87</v>
      </c>
      <c r="K34" s="67" t="s">
        <v>85</v>
      </c>
      <c r="L34" s="67">
        <v>290</v>
      </c>
      <c r="M34" s="68"/>
      <c r="N34" s="68"/>
      <c r="O34" s="68"/>
      <c r="P34" s="68"/>
      <c r="Q34" s="68"/>
      <c r="R34" s="68"/>
      <c r="S34" s="68"/>
      <c r="T34" s="60">
        <v>2</v>
      </c>
    </row>
    <row r="35" spans="1:20" ht="82.5" customHeight="1" hidden="1">
      <c r="A35" s="61">
        <v>403</v>
      </c>
      <c r="B35" s="62" t="s">
        <v>358</v>
      </c>
      <c r="C35" s="127" t="s">
        <v>91</v>
      </c>
      <c r="D35" s="63" t="s">
        <v>92</v>
      </c>
      <c r="E35" s="64" t="s">
        <v>57</v>
      </c>
      <c r="F35" s="65">
        <v>41640</v>
      </c>
      <c r="G35" s="92" t="s">
        <v>93</v>
      </c>
      <c r="H35" s="66" t="s">
        <v>58</v>
      </c>
      <c r="I35" s="66" t="s">
        <v>47</v>
      </c>
      <c r="J35" s="66" t="s">
        <v>94</v>
      </c>
      <c r="K35" s="66"/>
      <c r="L35" s="67"/>
      <c r="M35" s="68"/>
      <c r="N35" s="68"/>
      <c r="O35" s="68"/>
      <c r="P35" s="68"/>
      <c r="Q35" s="68"/>
      <c r="R35" s="68"/>
      <c r="S35" s="68"/>
      <c r="T35" s="60"/>
    </row>
    <row r="36" spans="1:20" ht="18" customHeight="1" hidden="1">
      <c r="A36" s="69"/>
      <c r="B36" s="69"/>
      <c r="C36" s="70" t="s">
        <v>78</v>
      </c>
      <c r="D36" s="71"/>
      <c r="E36" s="71"/>
      <c r="F36" s="71"/>
      <c r="G36" s="72"/>
      <c r="H36" s="67" t="s">
        <v>58</v>
      </c>
      <c r="I36" s="67" t="s">
        <v>47</v>
      </c>
      <c r="J36" s="67" t="s">
        <v>94</v>
      </c>
      <c r="K36" s="67" t="s">
        <v>85</v>
      </c>
      <c r="L36" s="67">
        <v>290</v>
      </c>
      <c r="M36" s="68"/>
      <c r="N36" s="68"/>
      <c r="O36" s="68"/>
      <c r="P36" s="68"/>
      <c r="Q36" s="68"/>
      <c r="R36" s="68"/>
      <c r="S36" s="68"/>
      <c r="T36" s="60">
        <v>2</v>
      </c>
    </row>
    <row r="37" spans="1:20" ht="90.75" customHeight="1">
      <c r="A37" s="61">
        <v>403</v>
      </c>
      <c r="B37" s="62" t="s">
        <v>410</v>
      </c>
      <c r="C37" s="120" t="s">
        <v>95</v>
      </c>
      <c r="D37" s="121" t="s">
        <v>493</v>
      </c>
      <c r="E37" s="64" t="s">
        <v>57</v>
      </c>
      <c r="F37" s="65">
        <v>41640</v>
      </c>
      <c r="G37" s="92" t="s">
        <v>93</v>
      </c>
      <c r="H37" s="66" t="s">
        <v>58</v>
      </c>
      <c r="I37" s="66" t="s">
        <v>47</v>
      </c>
      <c r="J37" s="66" t="s">
        <v>96</v>
      </c>
      <c r="K37" s="66"/>
      <c r="L37" s="67"/>
      <c r="M37" s="68">
        <f>M38</f>
        <v>155</v>
      </c>
      <c r="N37" s="68"/>
      <c r="O37" s="68"/>
      <c r="P37" s="68">
        <f>P38</f>
        <v>105</v>
      </c>
      <c r="Q37" s="68">
        <f>Q38</f>
        <v>105</v>
      </c>
      <c r="R37" s="68">
        <f>R38</f>
        <v>105</v>
      </c>
      <c r="S37" s="68">
        <f>S38</f>
        <v>105</v>
      </c>
      <c r="T37" s="60"/>
    </row>
    <row r="38" spans="1:20" ht="21" customHeight="1">
      <c r="A38" s="69"/>
      <c r="B38" s="69"/>
      <c r="C38" s="124" t="s">
        <v>84</v>
      </c>
      <c r="D38" s="125"/>
      <c r="E38" s="125"/>
      <c r="F38" s="125"/>
      <c r="G38" s="126"/>
      <c r="H38" s="67" t="s">
        <v>58</v>
      </c>
      <c r="I38" s="67" t="s">
        <v>47</v>
      </c>
      <c r="J38" s="67" t="s">
        <v>96</v>
      </c>
      <c r="K38" s="67" t="s">
        <v>85</v>
      </c>
      <c r="L38" s="67" t="s">
        <v>357</v>
      </c>
      <c r="M38" s="68">
        <v>155</v>
      </c>
      <c r="N38" s="68"/>
      <c r="O38" s="68"/>
      <c r="P38" s="68">
        <v>105</v>
      </c>
      <c r="Q38" s="68">
        <v>105</v>
      </c>
      <c r="R38" s="68">
        <v>105</v>
      </c>
      <c r="S38" s="68">
        <v>105</v>
      </c>
      <c r="T38" s="60">
        <v>4</v>
      </c>
    </row>
    <row r="39" spans="1:20" ht="140.25" customHeight="1" hidden="1">
      <c r="A39" s="69">
        <v>403</v>
      </c>
      <c r="B39" s="128" t="s">
        <v>208</v>
      </c>
      <c r="C39" s="129" t="s">
        <v>318</v>
      </c>
      <c r="D39" s="73" t="s">
        <v>319</v>
      </c>
      <c r="E39" s="74" t="s">
        <v>57</v>
      </c>
      <c r="F39" s="75">
        <v>39814</v>
      </c>
      <c r="G39" s="74" t="s">
        <v>67</v>
      </c>
      <c r="H39" s="130" t="s">
        <v>58</v>
      </c>
      <c r="I39" s="130" t="s">
        <v>49</v>
      </c>
      <c r="J39" s="130" t="s">
        <v>97</v>
      </c>
      <c r="K39" s="130"/>
      <c r="L39" s="131"/>
      <c r="M39" s="85"/>
      <c r="N39" s="85"/>
      <c r="O39" s="85"/>
      <c r="P39" s="85"/>
      <c r="Q39" s="132"/>
      <c r="R39" s="132"/>
      <c r="S39" s="132"/>
      <c r="T39" s="133"/>
    </row>
    <row r="40" spans="1:20" ht="121.5" customHeight="1" hidden="1">
      <c r="A40" s="69"/>
      <c r="B40" s="128"/>
      <c r="C40" s="134"/>
      <c r="D40" s="135" t="s">
        <v>98</v>
      </c>
      <c r="E40" s="92" t="s">
        <v>57</v>
      </c>
      <c r="F40" s="136">
        <v>41858</v>
      </c>
      <c r="G40" s="136">
        <v>42023</v>
      </c>
      <c r="H40" s="130"/>
      <c r="I40" s="130"/>
      <c r="J40" s="130"/>
      <c r="K40" s="130"/>
      <c r="L40" s="131"/>
      <c r="M40" s="95"/>
      <c r="N40" s="95"/>
      <c r="O40" s="95"/>
      <c r="P40" s="95"/>
      <c r="Q40" s="132"/>
      <c r="R40" s="132"/>
      <c r="S40" s="132"/>
      <c r="T40" s="133"/>
    </row>
    <row r="41" spans="1:20" ht="18" customHeight="1" hidden="1">
      <c r="A41" s="61"/>
      <c r="B41" s="61"/>
      <c r="C41" s="76" t="s">
        <v>99</v>
      </c>
      <c r="D41" s="76"/>
      <c r="E41" s="76"/>
      <c r="F41" s="76"/>
      <c r="G41" s="76"/>
      <c r="H41" s="67" t="s">
        <v>58</v>
      </c>
      <c r="I41" s="67" t="s">
        <v>49</v>
      </c>
      <c r="J41" s="67" t="s">
        <v>97</v>
      </c>
      <c r="K41" s="67" t="s">
        <v>100</v>
      </c>
      <c r="L41" s="67">
        <v>226</v>
      </c>
      <c r="M41" s="68"/>
      <c r="N41" s="68"/>
      <c r="O41" s="68"/>
      <c r="P41" s="68"/>
      <c r="Q41" s="68"/>
      <c r="R41" s="68"/>
      <c r="S41" s="68"/>
      <c r="T41" s="60">
        <v>2</v>
      </c>
    </row>
    <row r="42" spans="1:20" ht="90.75" customHeight="1">
      <c r="A42" s="61">
        <v>403</v>
      </c>
      <c r="B42" s="62" t="s">
        <v>411</v>
      </c>
      <c r="C42" s="120" t="s">
        <v>314</v>
      </c>
      <c r="D42" s="121" t="s">
        <v>492</v>
      </c>
      <c r="E42" s="64" t="s">
        <v>57</v>
      </c>
      <c r="F42" s="65">
        <v>41640</v>
      </c>
      <c r="G42" s="92" t="s">
        <v>93</v>
      </c>
      <c r="H42" s="66" t="s">
        <v>58</v>
      </c>
      <c r="I42" s="66" t="s">
        <v>49</v>
      </c>
      <c r="J42" s="66" t="s">
        <v>315</v>
      </c>
      <c r="K42" s="66"/>
      <c r="L42" s="67"/>
      <c r="M42" s="68"/>
      <c r="N42" s="68"/>
      <c r="O42" s="68"/>
      <c r="P42" s="68">
        <f>P43</f>
        <v>0</v>
      </c>
      <c r="Q42" s="68">
        <f>Q43</f>
        <v>600</v>
      </c>
      <c r="R42" s="68">
        <f>R43</f>
        <v>1150</v>
      </c>
      <c r="S42" s="68">
        <f>S43</f>
        <v>1150</v>
      </c>
      <c r="T42" s="60"/>
    </row>
    <row r="43" spans="1:20" ht="27.75" customHeight="1">
      <c r="A43" s="69"/>
      <c r="B43" s="69"/>
      <c r="C43" s="124" t="s">
        <v>84</v>
      </c>
      <c r="D43" s="125"/>
      <c r="E43" s="125"/>
      <c r="F43" s="125"/>
      <c r="G43" s="126"/>
      <c r="H43" s="67" t="s">
        <v>58</v>
      </c>
      <c r="I43" s="67" t="s">
        <v>47</v>
      </c>
      <c r="J43" s="67" t="s">
        <v>315</v>
      </c>
      <c r="K43" s="67" t="s">
        <v>85</v>
      </c>
      <c r="L43" s="67" t="s">
        <v>357</v>
      </c>
      <c r="M43" s="68"/>
      <c r="N43" s="68"/>
      <c r="O43" s="68"/>
      <c r="P43" s="68">
        <v>0</v>
      </c>
      <c r="Q43" s="68">
        <v>600</v>
      </c>
      <c r="R43" s="68">
        <v>1150</v>
      </c>
      <c r="S43" s="68">
        <v>1150</v>
      </c>
      <c r="T43" s="60">
        <v>4</v>
      </c>
    </row>
    <row r="44" spans="1:20" ht="66" customHeight="1">
      <c r="A44" s="77">
        <v>403</v>
      </c>
      <c r="B44" s="107" t="s">
        <v>376</v>
      </c>
      <c r="C44" s="108" t="s">
        <v>406</v>
      </c>
      <c r="D44" s="80" t="s">
        <v>525</v>
      </c>
      <c r="E44" s="109"/>
      <c r="F44" s="110"/>
      <c r="G44" s="109"/>
      <c r="H44" s="84" t="s">
        <v>58</v>
      </c>
      <c r="I44" s="84" t="s">
        <v>49</v>
      </c>
      <c r="J44" s="84" t="s">
        <v>396</v>
      </c>
      <c r="K44" s="84"/>
      <c r="L44" s="84"/>
      <c r="M44" s="85">
        <f>M47</f>
        <v>0</v>
      </c>
      <c r="N44" s="85">
        <f>N47+N46</f>
        <v>193.2</v>
      </c>
      <c r="O44" s="85">
        <f>O47+O46</f>
        <v>193.2</v>
      </c>
      <c r="P44" s="85">
        <f>P46+P47</f>
        <v>0</v>
      </c>
      <c r="Q44" s="85">
        <f>Q47</f>
        <v>0</v>
      </c>
      <c r="R44" s="85">
        <f>R47</f>
        <v>0</v>
      </c>
      <c r="S44" s="85">
        <f>S47</f>
        <v>0</v>
      </c>
      <c r="T44" s="86"/>
    </row>
    <row r="45" spans="1:20" ht="30" customHeight="1">
      <c r="A45" s="111"/>
      <c r="B45" s="112"/>
      <c r="C45" s="113"/>
      <c r="D45" s="89"/>
      <c r="E45" s="114"/>
      <c r="F45" s="115"/>
      <c r="G45" s="114"/>
      <c r="H45" s="94"/>
      <c r="I45" s="94"/>
      <c r="J45" s="94"/>
      <c r="K45" s="94"/>
      <c r="L45" s="94"/>
      <c r="M45" s="95"/>
      <c r="N45" s="95"/>
      <c r="O45" s="95"/>
      <c r="P45" s="95"/>
      <c r="Q45" s="95"/>
      <c r="R45" s="95"/>
      <c r="S45" s="95"/>
      <c r="T45" s="96"/>
    </row>
    <row r="46" spans="1:20" ht="20.25" customHeight="1">
      <c r="A46" s="111"/>
      <c r="B46" s="112"/>
      <c r="C46" s="137" t="s">
        <v>407</v>
      </c>
      <c r="D46" s="138"/>
      <c r="E46" s="138"/>
      <c r="F46" s="138"/>
      <c r="G46" s="139"/>
      <c r="H46" s="67" t="s">
        <v>58</v>
      </c>
      <c r="I46" s="67" t="s">
        <v>49</v>
      </c>
      <c r="J46" s="67" t="s">
        <v>396</v>
      </c>
      <c r="K46" s="140" t="s">
        <v>408</v>
      </c>
      <c r="L46" s="140"/>
      <c r="M46" s="141"/>
      <c r="N46" s="141">
        <v>93.5223</v>
      </c>
      <c r="O46" s="141">
        <v>93.5223</v>
      </c>
      <c r="P46" s="141"/>
      <c r="Q46" s="141"/>
      <c r="R46" s="141"/>
      <c r="S46" s="141"/>
      <c r="T46" s="142">
        <v>3</v>
      </c>
    </row>
    <row r="47" spans="1:20" ht="24" customHeight="1">
      <c r="A47" s="87"/>
      <c r="B47" s="116"/>
      <c r="C47" s="117" t="s">
        <v>431</v>
      </c>
      <c r="D47" s="118"/>
      <c r="E47" s="118"/>
      <c r="F47" s="118"/>
      <c r="G47" s="119"/>
      <c r="H47" s="67" t="s">
        <v>58</v>
      </c>
      <c r="I47" s="67" t="s">
        <v>49</v>
      </c>
      <c r="J47" s="67" t="s">
        <v>396</v>
      </c>
      <c r="K47" s="67" t="s">
        <v>100</v>
      </c>
      <c r="L47" s="67"/>
      <c r="M47" s="68"/>
      <c r="N47" s="68">
        <v>99.6777</v>
      </c>
      <c r="O47" s="68">
        <v>99.6777</v>
      </c>
      <c r="P47" s="68"/>
      <c r="Q47" s="68"/>
      <c r="R47" s="68"/>
      <c r="S47" s="68"/>
      <c r="T47" s="60">
        <v>3</v>
      </c>
    </row>
    <row r="48" spans="1:20" ht="105.75" customHeight="1" hidden="1">
      <c r="A48" s="77">
        <v>403</v>
      </c>
      <c r="B48" s="79" t="s">
        <v>412</v>
      </c>
      <c r="C48" s="143" t="s">
        <v>101</v>
      </c>
      <c r="D48" s="80" t="s">
        <v>491</v>
      </c>
      <c r="E48" s="109" t="s">
        <v>57</v>
      </c>
      <c r="F48" s="110">
        <v>40792</v>
      </c>
      <c r="G48" s="109" t="s">
        <v>102</v>
      </c>
      <c r="H48" s="83" t="s">
        <v>58</v>
      </c>
      <c r="I48" s="83" t="s">
        <v>49</v>
      </c>
      <c r="J48" s="84" t="s">
        <v>103</v>
      </c>
      <c r="K48" s="83"/>
      <c r="L48" s="84"/>
      <c r="M48" s="85">
        <f>M51+M52+M53+M59+M60</f>
        <v>7381.400000000001</v>
      </c>
      <c r="N48" s="85"/>
      <c r="O48" s="85"/>
      <c r="P48" s="85"/>
      <c r="Q48" s="85"/>
      <c r="R48" s="85"/>
      <c r="S48" s="85"/>
      <c r="T48" s="86"/>
    </row>
    <row r="49" spans="1:20" ht="18.75" customHeight="1" hidden="1">
      <c r="A49" s="111"/>
      <c r="B49" s="144"/>
      <c r="C49" s="145"/>
      <c r="D49" s="146"/>
      <c r="E49" s="147"/>
      <c r="F49" s="148"/>
      <c r="G49" s="147"/>
      <c r="H49" s="149"/>
      <c r="I49" s="149"/>
      <c r="J49" s="150"/>
      <c r="K49" s="149"/>
      <c r="L49" s="150"/>
      <c r="M49" s="151"/>
      <c r="N49" s="151"/>
      <c r="O49" s="151"/>
      <c r="P49" s="151"/>
      <c r="Q49" s="151"/>
      <c r="R49" s="151"/>
      <c r="S49" s="151"/>
      <c r="T49" s="152"/>
    </row>
    <row r="50" spans="1:20" ht="82.5" customHeight="1" hidden="1">
      <c r="A50" s="87"/>
      <c r="B50" s="88"/>
      <c r="C50" s="153"/>
      <c r="D50" s="154" t="s">
        <v>490</v>
      </c>
      <c r="E50" s="92" t="s">
        <v>57</v>
      </c>
      <c r="F50" s="136">
        <v>42370</v>
      </c>
      <c r="G50" s="136">
        <v>44561</v>
      </c>
      <c r="H50" s="93"/>
      <c r="I50" s="93"/>
      <c r="J50" s="94"/>
      <c r="K50" s="93"/>
      <c r="L50" s="94"/>
      <c r="M50" s="95"/>
      <c r="N50" s="95"/>
      <c r="O50" s="95"/>
      <c r="P50" s="95"/>
      <c r="Q50" s="95"/>
      <c r="R50" s="95"/>
      <c r="S50" s="95"/>
      <c r="T50" s="96"/>
    </row>
    <row r="51" spans="1:20" ht="18" customHeight="1" hidden="1">
      <c r="A51" s="103"/>
      <c r="B51" s="104"/>
      <c r="C51" s="70" t="s">
        <v>105</v>
      </c>
      <c r="D51" s="71"/>
      <c r="E51" s="71"/>
      <c r="F51" s="71"/>
      <c r="G51" s="72"/>
      <c r="H51" s="66" t="s">
        <v>58</v>
      </c>
      <c r="I51" s="66" t="s">
        <v>49</v>
      </c>
      <c r="J51" s="67" t="s">
        <v>103</v>
      </c>
      <c r="K51" s="66" t="s">
        <v>106</v>
      </c>
      <c r="L51" s="67" t="s">
        <v>357</v>
      </c>
      <c r="M51" s="141">
        <v>4468.5</v>
      </c>
      <c r="N51" s="141"/>
      <c r="O51" s="141"/>
      <c r="P51" s="141"/>
      <c r="Q51" s="141"/>
      <c r="R51" s="141"/>
      <c r="S51" s="141"/>
      <c r="T51" s="60">
        <v>1</v>
      </c>
    </row>
    <row r="52" spans="1:20" ht="27.75" customHeight="1" hidden="1">
      <c r="A52" s="155"/>
      <c r="B52" s="156"/>
      <c r="C52" s="70" t="s">
        <v>107</v>
      </c>
      <c r="D52" s="71"/>
      <c r="E52" s="71"/>
      <c r="F52" s="71"/>
      <c r="G52" s="72"/>
      <c r="H52" s="66" t="s">
        <v>58</v>
      </c>
      <c r="I52" s="66" t="s">
        <v>49</v>
      </c>
      <c r="J52" s="67" t="s">
        <v>103</v>
      </c>
      <c r="K52" s="66" t="s">
        <v>108</v>
      </c>
      <c r="L52" s="67" t="s">
        <v>357</v>
      </c>
      <c r="M52" s="141">
        <v>1349.5</v>
      </c>
      <c r="N52" s="141"/>
      <c r="O52" s="141"/>
      <c r="P52" s="141"/>
      <c r="Q52" s="141"/>
      <c r="R52" s="141"/>
      <c r="S52" s="141"/>
      <c r="T52" s="60">
        <v>1</v>
      </c>
    </row>
    <row r="53" spans="1:20" ht="38.25" customHeight="1" hidden="1">
      <c r="A53" s="155"/>
      <c r="B53" s="156"/>
      <c r="C53" s="117" t="s">
        <v>386</v>
      </c>
      <c r="D53" s="118"/>
      <c r="E53" s="118"/>
      <c r="F53" s="118"/>
      <c r="G53" s="119"/>
      <c r="H53" s="66" t="s">
        <v>58</v>
      </c>
      <c r="I53" s="66" t="s">
        <v>49</v>
      </c>
      <c r="J53" s="67" t="s">
        <v>103</v>
      </c>
      <c r="K53" s="66" t="s">
        <v>100</v>
      </c>
      <c r="L53" s="67" t="s">
        <v>357</v>
      </c>
      <c r="M53" s="68">
        <v>1435.8</v>
      </c>
      <c r="N53" s="68"/>
      <c r="O53" s="68"/>
      <c r="P53" s="68"/>
      <c r="Q53" s="68"/>
      <c r="R53" s="68"/>
      <c r="S53" s="68"/>
      <c r="T53" s="60">
        <v>2</v>
      </c>
    </row>
    <row r="54" spans="1:20" ht="18" customHeight="1" hidden="1">
      <c r="A54" s="155"/>
      <c r="B54" s="156"/>
      <c r="C54" s="70" t="s">
        <v>109</v>
      </c>
      <c r="D54" s="71"/>
      <c r="E54" s="71"/>
      <c r="F54" s="71"/>
      <c r="G54" s="72"/>
      <c r="H54" s="66" t="s">
        <v>58</v>
      </c>
      <c r="I54" s="66" t="s">
        <v>49</v>
      </c>
      <c r="J54" s="67" t="s">
        <v>103</v>
      </c>
      <c r="K54" s="66" t="s">
        <v>100</v>
      </c>
      <c r="L54" s="67" t="s">
        <v>357</v>
      </c>
      <c r="M54" s="68"/>
      <c r="N54" s="68"/>
      <c r="O54" s="68"/>
      <c r="P54" s="68"/>
      <c r="Q54" s="68"/>
      <c r="R54" s="68"/>
      <c r="S54" s="68"/>
      <c r="T54" s="60">
        <v>2</v>
      </c>
    </row>
    <row r="55" spans="1:20" ht="18" customHeight="1" hidden="1">
      <c r="A55" s="155"/>
      <c r="B55" s="156"/>
      <c r="C55" s="70" t="s">
        <v>109</v>
      </c>
      <c r="D55" s="71"/>
      <c r="E55" s="71"/>
      <c r="F55" s="71"/>
      <c r="G55" s="72"/>
      <c r="H55" s="66" t="s">
        <v>58</v>
      </c>
      <c r="I55" s="66" t="s">
        <v>49</v>
      </c>
      <c r="J55" s="67" t="s">
        <v>103</v>
      </c>
      <c r="K55" s="66" t="s">
        <v>100</v>
      </c>
      <c r="L55" s="67" t="s">
        <v>357</v>
      </c>
      <c r="M55" s="68"/>
      <c r="N55" s="68"/>
      <c r="O55" s="68"/>
      <c r="P55" s="68"/>
      <c r="Q55" s="68"/>
      <c r="R55" s="68"/>
      <c r="S55" s="68"/>
      <c r="T55" s="60">
        <v>2</v>
      </c>
    </row>
    <row r="56" spans="1:20" ht="18" customHeight="1" hidden="1">
      <c r="A56" s="155"/>
      <c r="B56" s="156"/>
      <c r="C56" s="70" t="s">
        <v>109</v>
      </c>
      <c r="D56" s="71"/>
      <c r="E56" s="71"/>
      <c r="F56" s="71"/>
      <c r="G56" s="72"/>
      <c r="H56" s="66" t="s">
        <v>58</v>
      </c>
      <c r="I56" s="66" t="s">
        <v>49</v>
      </c>
      <c r="J56" s="67" t="s">
        <v>103</v>
      </c>
      <c r="K56" s="66" t="s">
        <v>100</v>
      </c>
      <c r="L56" s="67" t="s">
        <v>357</v>
      </c>
      <c r="M56" s="68"/>
      <c r="N56" s="68"/>
      <c r="O56" s="68"/>
      <c r="P56" s="68"/>
      <c r="Q56" s="68"/>
      <c r="R56" s="68"/>
      <c r="S56" s="68"/>
      <c r="T56" s="60">
        <v>2</v>
      </c>
    </row>
    <row r="57" spans="1:20" ht="18" customHeight="1" hidden="1">
      <c r="A57" s="155"/>
      <c r="B57" s="156"/>
      <c r="C57" s="70" t="s">
        <v>109</v>
      </c>
      <c r="D57" s="71"/>
      <c r="E57" s="71"/>
      <c r="F57" s="71"/>
      <c r="G57" s="72"/>
      <c r="H57" s="66" t="s">
        <v>58</v>
      </c>
      <c r="I57" s="66" t="s">
        <v>49</v>
      </c>
      <c r="J57" s="67" t="s">
        <v>103</v>
      </c>
      <c r="K57" s="66" t="s">
        <v>100</v>
      </c>
      <c r="L57" s="67" t="s">
        <v>357</v>
      </c>
      <c r="M57" s="68"/>
      <c r="N57" s="68"/>
      <c r="O57" s="68"/>
      <c r="P57" s="68"/>
      <c r="Q57" s="68"/>
      <c r="R57" s="68"/>
      <c r="S57" s="68"/>
      <c r="T57" s="60">
        <v>2</v>
      </c>
    </row>
    <row r="58" spans="1:20" ht="18" customHeight="1" hidden="1">
      <c r="A58" s="155"/>
      <c r="B58" s="156"/>
      <c r="C58" s="70" t="s">
        <v>109</v>
      </c>
      <c r="D58" s="71"/>
      <c r="E58" s="71"/>
      <c r="F58" s="71"/>
      <c r="G58" s="72"/>
      <c r="H58" s="66" t="s">
        <v>58</v>
      </c>
      <c r="I58" s="66" t="s">
        <v>49</v>
      </c>
      <c r="J58" s="67" t="s">
        <v>103</v>
      </c>
      <c r="K58" s="66" t="s">
        <v>100</v>
      </c>
      <c r="L58" s="67" t="s">
        <v>357</v>
      </c>
      <c r="M58" s="68"/>
      <c r="N58" s="68"/>
      <c r="O58" s="68"/>
      <c r="P58" s="68"/>
      <c r="Q58" s="68"/>
      <c r="R58" s="68"/>
      <c r="S58" s="68"/>
      <c r="T58" s="60">
        <v>2</v>
      </c>
    </row>
    <row r="59" spans="1:20" ht="18" customHeight="1" hidden="1">
      <c r="A59" s="155"/>
      <c r="B59" s="156"/>
      <c r="C59" s="70" t="s">
        <v>110</v>
      </c>
      <c r="D59" s="71"/>
      <c r="E59" s="71"/>
      <c r="F59" s="71"/>
      <c r="G59" s="72"/>
      <c r="H59" s="66" t="s">
        <v>58</v>
      </c>
      <c r="I59" s="66" t="s">
        <v>49</v>
      </c>
      <c r="J59" s="67" t="s">
        <v>103</v>
      </c>
      <c r="K59" s="66" t="s">
        <v>111</v>
      </c>
      <c r="L59" s="67" t="s">
        <v>357</v>
      </c>
      <c r="M59" s="68">
        <v>113.1</v>
      </c>
      <c r="N59" s="68"/>
      <c r="O59" s="68"/>
      <c r="P59" s="68"/>
      <c r="Q59" s="68"/>
      <c r="R59" s="68"/>
      <c r="S59" s="68"/>
      <c r="T59" s="60">
        <v>2</v>
      </c>
    </row>
    <row r="60" spans="1:20" ht="18" customHeight="1" hidden="1">
      <c r="A60" s="155"/>
      <c r="B60" s="156"/>
      <c r="C60" s="70" t="s">
        <v>112</v>
      </c>
      <c r="D60" s="71"/>
      <c r="E60" s="71"/>
      <c r="F60" s="71"/>
      <c r="G60" s="72"/>
      <c r="H60" s="66" t="s">
        <v>58</v>
      </c>
      <c r="I60" s="66" t="s">
        <v>49</v>
      </c>
      <c r="J60" s="67" t="s">
        <v>103</v>
      </c>
      <c r="K60" s="66" t="s">
        <v>80</v>
      </c>
      <c r="L60" s="67" t="s">
        <v>357</v>
      </c>
      <c r="M60" s="68">
        <v>14.5</v>
      </c>
      <c r="N60" s="68"/>
      <c r="O60" s="68"/>
      <c r="P60" s="68"/>
      <c r="Q60" s="68"/>
      <c r="R60" s="68"/>
      <c r="S60" s="68"/>
      <c r="T60" s="60">
        <v>2</v>
      </c>
    </row>
    <row r="61" spans="1:20" ht="134.25" customHeight="1" hidden="1">
      <c r="A61" s="77">
        <v>403</v>
      </c>
      <c r="B61" s="128" t="s">
        <v>208</v>
      </c>
      <c r="C61" s="157" t="s">
        <v>113</v>
      </c>
      <c r="D61" s="73" t="s">
        <v>319</v>
      </c>
      <c r="E61" s="74" t="s">
        <v>57</v>
      </c>
      <c r="F61" s="75">
        <v>39814</v>
      </c>
      <c r="G61" s="74" t="s">
        <v>67</v>
      </c>
      <c r="H61" s="130" t="s">
        <v>58</v>
      </c>
      <c r="I61" s="130" t="s">
        <v>49</v>
      </c>
      <c r="J61" s="130" t="s">
        <v>114</v>
      </c>
      <c r="K61" s="130"/>
      <c r="L61" s="131"/>
      <c r="M61" s="85"/>
      <c r="N61" s="85"/>
      <c r="O61" s="85"/>
      <c r="P61" s="85"/>
      <c r="Q61" s="85"/>
      <c r="R61" s="85"/>
      <c r="S61" s="85"/>
      <c r="T61" s="133"/>
    </row>
    <row r="62" spans="1:20" ht="94.5" customHeight="1" hidden="1">
      <c r="A62" s="87"/>
      <c r="B62" s="128"/>
      <c r="C62" s="158"/>
      <c r="D62" s="135" t="s">
        <v>115</v>
      </c>
      <c r="E62" s="92" t="s">
        <v>57</v>
      </c>
      <c r="F62" s="136">
        <v>41640</v>
      </c>
      <c r="G62" s="136">
        <v>42369</v>
      </c>
      <c r="H62" s="130"/>
      <c r="I62" s="130"/>
      <c r="J62" s="130"/>
      <c r="K62" s="130"/>
      <c r="L62" s="131"/>
      <c r="M62" s="95"/>
      <c r="N62" s="95"/>
      <c r="O62" s="95"/>
      <c r="P62" s="95"/>
      <c r="Q62" s="95"/>
      <c r="R62" s="95"/>
      <c r="S62" s="95"/>
      <c r="T62" s="133"/>
    </row>
    <row r="63" spans="1:20" ht="18" customHeight="1" hidden="1">
      <c r="A63" s="103"/>
      <c r="B63" s="104"/>
      <c r="C63" s="76" t="s">
        <v>116</v>
      </c>
      <c r="D63" s="76"/>
      <c r="E63" s="76"/>
      <c r="F63" s="76"/>
      <c r="G63" s="76"/>
      <c r="H63" s="67" t="s">
        <v>58</v>
      </c>
      <c r="I63" s="67" t="s">
        <v>49</v>
      </c>
      <c r="J63" s="67" t="s">
        <v>114</v>
      </c>
      <c r="K63" s="67" t="s">
        <v>100</v>
      </c>
      <c r="L63" s="67">
        <v>225</v>
      </c>
      <c r="M63" s="68"/>
      <c r="N63" s="68"/>
      <c r="O63" s="68"/>
      <c r="P63" s="159"/>
      <c r="Q63" s="68"/>
      <c r="R63" s="68"/>
      <c r="S63" s="68"/>
      <c r="T63" s="60">
        <v>2</v>
      </c>
    </row>
    <row r="64" spans="1:20" ht="18" customHeight="1" hidden="1">
      <c r="A64" s="155"/>
      <c r="B64" s="156"/>
      <c r="C64" s="76" t="s">
        <v>99</v>
      </c>
      <c r="D64" s="76"/>
      <c r="E64" s="76"/>
      <c r="F64" s="76"/>
      <c r="G64" s="76"/>
      <c r="H64" s="67" t="s">
        <v>58</v>
      </c>
      <c r="I64" s="67" t="s">
        <v>49</v>
      </c>
      <c r="J64" s="67" t="s">
        <v>114</v>
      </c>
      <c r="K64" s="67" t="s">
        <v>100</v>
      </c>
      <c r="L64" s="67">
        <v>226</v>
      </c>
      <c r="M64" s="68"/>
      <c r="N64" s="68"/>
      <c r="O64" s="68"/>
      <c r="P64" s="160"/>
      <c r="Q64" s="68"/>
      <c r="R64" s="68"/>
      <c r="S64" s="68"/>
      <c r="T64" s="60">
        <v>2</v>
      </c>
    </row>
    <row r="65" spans="1:20" ht="18" customHeight="1" hidden="1">
      <c r="A65" s="155"/>
      <c r="B65" s="156"/>
      <c r="C65" s="161" t="s">
        <v>78</v>
      </c>
      <c r="D65" s="162"/>
      <c r="E65" s="162"/>
      <c r="F65" s="162"/>
      <c r="G65" s="163"/>
      <c r="H65" s="164" t="s">
        <v>58</v>
      </c>
      <c r="I65" s="164" t="s">
        <v>49</v>
      </c>
      <c r="J65" s="164" t="s">
        <v>114</v>
      </c>
      <c r="K65" s="164" t="s">
        <v>79</v>
      </c>
      <c r="L65" s="164">
        <v>290</v>
      </c>
      <c r="M65" s="165"/>
      <c r="N65" s="165"/>
      <c r="O65" s="165"/>
      <c r="P65" s="159"/>
      <c r="Q65" s="165"/>
      <c r="R65" s="165"/>
      <c r="S65" s="165"/>
      <c r="T65" s="166">
        <v>2</v>
      </c>
    </row>
    <row r="66" spans="1:20" ht="18" customHeight="1" hidden="1">
      <c r="A66" s="155"/>
      <c r="B66" s="156"/>
      <c r="C66" s="161" t="s">
        <v>78</v>
      </c>
      <c r="D66" s="162"/>
      <c r="E66" s="162"/>
      <c r="F66" s="162"/>
      <c r="G66" s="163"/>
      <c r="H66" s="164" t="s">
        <v>58</v>
      </c>
      <c r="I66" s="164" t="s">
        <v>49</v>
      </c>
      <c r="J66" s="164" t="s">
        <v>114</v>
      </c>
      <c r="K66" s="164" t="s">
        <v>111</v>
      </c>
      <c r="L66" s="164">
        <v>290</v>
      </c>
      <c r="M66" s="165"/>
      <c r="N66" s="165"/>
      <c r="O66" s="165"/>
      <c r="P66" s="160"/>
      <c r="Q66" s="165"/>
      <c r="R66" s="165"/>
      <c r="S66" s="165"/>
      <c r="T66" s="166">
        <v>2</v>
      </c>
    </row>
    <row r="67" spans="1:20" ht="18" customHeight="1" hidden="1">
      <c r="A67" s="105"/>
      <c r="B67" s="106"/>
      <c r="C67" s="161" t="s">
        <v>78</v>
      </c>
      <c r="D67" s="162"/>
      <c r="E67" s="162"/>
      <c r="F67" s="162"/>
      <c r="G67" s="163"/>
      <c r="H67" s="164" t="s">
        <v>58</v>
      </c>
      <c r="I67" s="164" t="s">
        <v>49</v>
      </c>
      <c r="J67" s="164" t="s">
        <v>114</v>
      </c>
      <c r="K67" s="164" t="s">
        <v>117</v>
      </c>
      <c r="L67" s="164">
        <v>290</v>
      </c>
      <c r="M67" s="165"/>
      <c r="N67" s="165"/>
      <c r="O67" s="165"/>
      <c r="P67" s="165"/>
      <c r="Q67" s="165"/>
      <c r="R67" s="165"/>
      <c r="S67" s="165"/>
      <c r="T67" s="166">
        <v>2</v>
      </c>
    </row>
    <row r="68" spans="1:20" ht="105.75" customHeight="1">
      <c r="A68" s="77">
        <v>403</v>
      </c>
      <c r="B68" s="79" t="s">
        <v>412</v>
      </c>
      <c r="C68" s="143" t="s">
        <v>384</v>
      </c>
      <c r="D68" s="80" t="s">
        <v>488</v>
      </c>
      <c r="E68" s="109" t="s">
        <v>57</v>
      </c>
      <c r="F68" s="110">
        <v>42999</v>
      </c>
      <c r="G68" s="110">
        <v>44561</v>
      </c>
      <c r="H68" s="83" t="s">
        <v>58</v>
      </c>
      <c r="I68" s="83" t="s">
        <v>49</v>
      </c>
      <c r="J68" s="84" t="s">
        <v>103</v>
      </c>
      <c r="K68" s="83"/>
      <c r="L68" s="84"/>
      <c r="M68" s="85"/>
      <c r="N68" s="85">
        <f>N71+N72+N73+N79+N80+N81</f>
        <v>9659.1503</v>
      </c>
      <c r="O68" s="85">
        <f>O71+O72+O73+O79+O80+O81</f>
        <v>9343.822999999999</v>
      </c>
      <c r="P68" s="85">
        <f>P71+P72+P73+P79+P80+P81</f>
        <v>9015.900000000001</v>
      </c>
      <c r="Q68" s="85">
        <f>SUM(Q71:Q80)+Q81</f>
        <v>9015.900000000001</v>
      </c>
      <c r="R68" s="85">
        <f>SUM(R71:R80)+R81</f>
        <v>9015.900000000001</v>
      </c>
      <c r="S68" s="85">
        <f>SUM(S71:S80)+S81</f>
        <v>9015.900000000001</v>
      </c>
      <c r="T68" s="86"/>
    </row>
    <row r="69" spans="1:20" ht="18.75" customHeight="1" hidden="1">
      <c r="A69" s="111"/>
      <c r="B69" s="144"/>
      <c r="C69" s="145"/>
      <c r="D69" s="146"/>
      <c r="E69" s="147"/>
      <c r="F69" s="148"/>
      <c r="G69" s="148"/>
      <c r="H69" s="149"/>
      <c r="I69" s="149"/>
      <c r="J69" s="150"/>
      <c r="K69" s="149"/>
      <c r="L69" s="150"/>
      <c r="M69" s="151"/>
      <c r="N69" s="151"/>
      <c r="O69" s="151"/>
      <c r="P69" s="151"/>
      <c r="Q69" s="151"/>
      <c r="R69" s="151"/>
      <c r="S69" s="151"/>
      <c r="T69" s="152"/>
    </row>
    <row r="70" spans="1:20" ht="33.75" customHeight="1">
      <c r="A70" s="87"/>
      <c r="B70" s="88"/>
      <c r="C70" s="153"/>
      <c r="D70" s="89"/>
      <c r="E70" s="114"/>
      <c r="F70" s="115"/>
      <c r="G70" s="115"/>
      <c r="H70" s="93"/>
      <c r="I70" s="93"/>
      <c r="J70" s="94"/>
      <c r="K70" s="93"/>
      <c r="L70" s="94"/>
      <c r="M70" s="95"/>
      <c r="N70" s="95"/>
      <c r="O70" s="95"/>
      <c r="P70" s="95"/>
      <c r="Q70" s="95"/>
      <c r="R70" s="95"/>
      <c r="S70" s="95"/>
      <c r="T70" s="96"/>
    </row>
    <row r="71" spans="1:20" ht="18" customHeight="1">
      <c r="A71" s="167"/>
      <c r="B71" s="168"/>
      <c r="C71" s="70" t="s">
        <v>105</v>
      </c>
      <c r="D71" s="71"/>
      <c r="E71" s="71"/>
      <c r="F71" s="71"/>
      <c r="G71" s="72"/>
      <c r="H71" s="66" t="s">
        <v>58</v>
      </c>
      <c r="I71" s="66" t="s">
        <v>49</v>
      </c>
      <c r="J71" s="67" t="s">
        <v>103</v>
      </c>
      <c r="K71" s="66" t="s">
        <v>106</v>
      </c>
      <c r="L71" s="67" t="s">
        <v>357</v>
      </c>
      <c r="M71" s="141"/>
      <c r="N71" s="141">
        <v>4837.7</v>
      </c>
      <c r="O71" s="141">
        <v>4837.7</v>
      </c>
      <c r="P71" s="141">
        <v>5966.8</v>
      </c>
      <c r="Q71" s="141">
        <v>5966.8</v>
      </c>
      <c r="R71" s="141">
        <v>5966.8</v>
      </c>
      <c r="S71" s="141">
        <v>5966.8</v>
      </c>
      <c r="T71" s="60">
        <v>1</v>
      </c>
    </row>
    <row r="72" spans="1:20" ht="27.75" customHeight="1">
      <c r="A72" s="169"/>
      <c r="B72" s="170"/>
      <c r="C72" s="70" t="s">
        <v>107</v>
      </c>
      <c r="D72" s="71"/>
      <c r="E72" s="71"/>
      <c r="F72" s="71"/>
      <c r="G72" s="72"/>
      <c r="H72" s="66" t="s">
        <v>58</v>
      </c>
      <c r="I72" s="66" t="s">
        <v>49</v>
      </c>
      <c r="J72" s="67" t="s">
        <v>103</v>
      </c>
      <c r="K72" s="66" t="s">
        <v>108</v>
      </c>
      <c r="L72" s="67" t="s">
        <v>357</v>
      </c>
      <c r="M72" s="141"/>
      <c r="N72" s="141">
        <v>1433.2</v>
      </c>
      <c r="O72" s="141">
        <v>1433.15494</v>
      </c>
      <c r="P72" s="141">
        <v>1801.9</v>
      </c>
      <c r="Q72" s="141">
        <v>1801.9</v>
      </c>
      <c r="R72" s="141">
        <v>1801.9</v>
      </c>
      <c r="S72" s="141">
        <v>1801.9</v>
      </c>
      <c r="T72" s="60">
        <v>1</v>
      </c>
    </row>
    <row r="73" spans="1:20" ht="22.5" customHeight="1">
      <c r="A73" s="169"/>
      <c r="B73" s="170"/>
      <c r="C73" s="117" t="s">
        <v>431</v>
      </c>
      <c r="D73" s="118"/>
      <c r="E73" s="118"/>
      <c r="F73" s="118"/>
      <c r="G73" s="119"/>
      <c r="H73" s="66" t="s">
        <v>58</v>
      </c>
      <c r="I73" s="66" t="s">
        <v>49</v>
      </c>
      <c r="J73" s="67" t="s">
        <v>103</v>
      </c>
      <c r="K73" s="66" t="s">
        <v>100</v>
      </c>
      <c r="L73" s="67" t="s">
        <v>357</v>
      </c>
      <c r="M73" s="68"/>
      <c r="N73" s="68">
        <v>2335.9</v>
      </c>
      <c r="O73" s="68">
        <v>2216.32585</v>
      </c>
      <c r="P73" s="68">
        <v>1112</v>
      </c>
      <c r="Q73" s="68">
        <v>1112</v>
      </c>
      <c r="R73" s="68">
        <v>1112</v>
      </c>
      <c r="S73" s="68">
        <v>1112</v>
      </c>
      <c r="T73" s="60">
        <v>3</v>
      </c>
    </row>
    <row r="74" spans="1:20" ht="18" customHeight="1" hidden="1">
      <c r="A74" s="169"/>
      <c r="B74" s="170"/>
      <c r="C74" s="70" t="s">
        <v>109</v>
      </c>
      <c r="D74" s="71"/>
      <c r="E74" s="71"/>
      <c r="F74" s="71"/>
      <c r="G74" s="72"/>
      <c r="H74" s="66" t="s">
        <v>58</v>
      </c>
      <c r="I74" s="66" t="s">
        <v>49</v>
      </c>
      <c r="J74" s="67" t="s">
        <v>103</v>
      </c>
      <c r="K74" s="66" t="s">
        <v>100</v>
      </c>
      <c r="L74" s="67" t="s">
        <v>357</v>
      </c>
      <c r="M74" s="68"/>
      <c r="N74" s="68"/>
      <c r="O74" s="68"/>
      <c r="P74" s="68"/>
      <c r="Q74" s="68"/>
      <c r="R74" s="68"/>
      <c r="S74" s="68"/>
      <c r="T74" s="60">
        <v>2</v>
      </c>
    </row>
    <row r="75" spans="1:20" ht="18" customHeight="1" hidden="1">
      <c r="A75" s="169"/>
      <c r="B75" s="170"/>
      <c r="C75" s="70" t="s">
        <v>109</v>
      </c>
      <c r="D75" s="71"/>
      <c r="E75" s="71"/>
      <c r="F75" s="71"/>
      <c r="G75" s="72"/>
      <c r="H75" s="66" t="s">
        <v>58</v>
      </c>
      <c r="I75" s="66" t="s">
        <v>49</v>
      </c>
      <c r="J75" s="67" t="s">
        <v>103</v>
      </c>
      <c r="K75" s="66" t="s">
        <v>100</v>
      </c>
      <c r="L75" s="67" t="s">
        <v>357</v>
      </c>
      <c r="M75" s="68"/>
      <c r="N75" s="68"/>
      <c r="O75" s="68"/>
      <c r="P75" s="68"/>
      <c r="Q75" s="68"/>
      <c r="R75" s="68"/>
      <c r="S75" s="68"/>
      <c r="T75" s="60">
        <v>2</v>
      </c>
    </row>
    <row r="76" spans="1:20" ht="18" customHeight="1" hidden="1">
      <c r="A76" s="169"/>
      <c r="B76" s="170"/>
      <c r="C76" s="70" t="s">
        <v>109</v>
      </c>
      <c r="D76" s="71"/>
      <c r="E76" s="71"/>
      <c r="F76" s="71"/>
      <c r="G76" s="72"/>
      <c r="H76" s="66" t="s">
        <v>58</v>
      </c>
      <c r="I76" s="66" t="s">
        <v>49</v>
      </c>
      <c r="J76" s="67" t="s">
        <v>103</v>
      </c>
      <c r="K76" s="66" t="s">
        <v>100</v>
      </c>
      <c r="L76" s="67" t="s">
        <v>357</v>
      </c>
      <c r="M76" s="68"/>
      <c r="N76" s="68"/>
      <c r="O76" s="68"/>
      <c r="P76" s="68"/>
      <c r="Q76" s="68"/>
      <c r="R76" s="68"/>
      <c r="S76" s="68"/>
      <c r="T76" s="60">
        <v>2</v>
      </c>
    </row>
    <row r="77" spans="1:20" ht="18" customHeight="1" hidden="1">
      <c r="A77" s="169"/>
      <c r="B77" s="170"/>
      <c r="C77" s="70" t="s">
        <v>109</v>
      </c>
      <c r="D77" s="71"/>
      <c r="E77" s="71"/>
      <c r="F77" s="71"/>
      <c r="G77" s="72"/>
      <c r="H77" s="66" t="s">
        <v>58</v>
      </c>
      <c r="I77" s="66" t="s">
        <v>49</v>
      </c>
      <c r="J77" s="67" t="s">
        <v>103</v>
      </c>
      <c r="K77" s="66" t="s">
        <v>100</v>
      </c>
      <c r="L77" s="67" t="s">
        <v>357</v>
      </c>
      <c r="M77" s="68"/>
      <c r="N77" s="68"/>
      <c r="O77" s="68"/>
      <c r="P77" s="68"/>
      <c r="Q77" s="68"/>
      <c r="R77" s="68"/>
      <c r="S77" s="68"/>
      <c r="T77" s="60">
        <v>2</v>
      </c>
    </row>
    <row r="78" spans="1:20" ht="18" customHeight="1" hidden="1">
      <c r="A78" s="169"/>
      <c r="B78" s="170"/>
      <c r="C78" s="70" t="s">
        <v>109</v>
      </c>
      <c r="D78" s="71"/>
      <c r="E78" s="71"/>
      <c r="F78" s="71"/>
      <c r="G78" s="72"/>
      <c r="H78" s="66" t="s">
        <v>58</v>
      </c>
      <c r="I78" s="66" t="s">
        <v>49</v>
      </c>
      <c r="J78" s="67" t="s">
        <v>103</v>
      </c>
      <c r="K78" s="66" t="s">
        <v>100</v>
      </c>
      <c r="L78" s="67" t="s">
        <v>357</v>
      </c>
      <c r="M78" s="68"/>
      <c r="N78" s="68"/>
      <c r="O78" s="68"/>
      <c r="P78" s="68"/>
      <c r="Q78" s="68"/>
      <c r="R78" s="68"/>
      <c r="S78" s="68"/>
      <c r="T78" s="60">
        <v>2</v>
      </c>
    </row>
    <row r="79" spans="1:20" ht="18" customHeight="1">
      <c r="A79" s="169"/>
      <c r="B79" s="170"/>
      <c r="C79" s="70" t="s">
        <v>110</v>
      </c>
      <c r="D79" s="71"/>
      <c r="E79" s="71"/>
      <c r="F79" s="71"/>
      <c r="G79" s="72"/>
      <c r="H79" s="66" t="s">
        <v>58</v>
      </c>
      <c r="I79" s="66" t="s">
        <v>49</v>
      </c>
      <c r="J79" s="67" t="s">
        <v>103</v>
      </c>
      <c r="K79" s="66" t="s">
        <v>111</v>
      </c>
      <c r="L79" s="67" t="s">
        <v>357</v>
      </c>
      <c r="M79" s="68"/>
      <c r="N79" s="68">
        <v>1037.6503</v>
      </c>
      <c r="O79" s="68">
        <v>842.1</v>
      </c>
      <c r="P79" s="68">
        <v>130.1</v>
      </c>
      <c r="Q79" s="68">
        <v>130.1</v>
      </c>
      <c r="R79" s="68">
        <v>130.1</v>
      </c>
      <c r="S79" s="68">
        <v>130.1</v>
      </c>
      <c r="T79" s="60">
        <v>1</v>
      </c>
    </row>
    <row r="80" spans="1:20" ht="18" customHeight="1">
      <c r="A80" s="169"/>
      <c r="B80" s="170"/>
      <c r="C80" s="70" t="s">
        <v>112</v>
      </c>
      <c r="D80" s="162"/>
      <c r="E80" s="162"/>
      <c r="F80" s="162"/>
      <c r="G80" s="163"/>
      <c r="H80" s="66" t="s">
        <v>58</v>
      </c>
      <c r="I80" s="66" t="s">
        <v>49</v>
      </c>
      <c r="J80" s="67" t="s">
        <v>103</v>
      </c>
      <c r="K80" s="66" t="s">
        <v>80</v>
      </c>
      <c r="L80" s="67" t="s">
        <v>357</v>
      </c>
      <c r="M80" s="68"/>
      <c r="N80" s="68">
        <v>14.5</v>
      </c>
      <c r="O80" s="68">
        <v>14.5</v>
      </c>
      <c r="P80" s="68">
        <v>3.6</v>
      </c>
      <c r="Q80" s="68">
        <v>3.6</v>
      </c>
      <c r="R80" s="68">
        <v>3.6</v>
      </c>
      <c r="S80" s="68">
        <v>3.6</v>
      </c>
      <c r="T80" s="60">
        <v>1</v>
      </c>
    </row>
    <row r="81" spans="1:20" ht="18" customHeight="1">
      <c r="A81" s="171"/>
      <c r="B81" s="172"/>
      <c r="C81" s="124" t="s">
        <v>248</v>
      </c>
      <c r="D81" s="125"/>
      <c r="E81" s="125"/>
      <c r="F81" s="125"/>
      <c r="G81" s="126"/>
      <c r="H81" s="66" t="s">
        <v>58</v>
      </c>
      <c r="I81" s="66" t="s">
        <v>49</v>
      </c>
      <c r="J81" s="67" t="s">
        <v>103</v>
      </c>
      <c r="K81" s="66" t="s">
        <v>117</v>
      </c>
      <c r="L81" s="67" t="s">
        <v>357</v>
      </c>
      <c r="M81" s="165"/>
      <c r="N81" s="165">
        <v>0.2</v>
      </c>
      <c r="O81" s="165">
        <v>0.04221</v>
      </c>
      <c r="P81" s="165">
        <v>1.5</v>
      </c>
      <c r="Q81" s="165">
        <v>1.5</v>
      </c>
      <c r="R81" s="165">
        <v>1.5</v>
      </c>
      <c r="S81" s="165">
        <v>1.5</v>
      </c>
      <c r="T81" s="60">
        <v>1</v>
      </c>
    </row>
    <row r="82" spans="1:20" ht="142.5" customHeight="1">
      <c r="A82" s="77">
        <v>403</v>
      </c>
      <c r="B82" s="128" t="s">
        <v>502</v>
      </c>
      <c r="C82" s="108" t="s">
        <v>119</v>
      </c>
      <c r="D82" s="100" t="s">
        <v>421</v>
      </c>
      <c r="E82" s="81" t="s">
        <v>57</v>
      </c>
      <c r="F82" s="82">
        <v>39814</v>
      </c>
      <c r="G82" s="74" t="s">
        <v>67</v>
      </c>
      <c r="H82" s="173" t="s">
        <v>58</v>
      </c>
      <c r="I82" s="130" t="s">
        <v>49</v>
      </c>
      <c r="J82" s="130" t="s">
        <v>120</v>
      </c>
      <c r="K82" s="130"/>
      <c r="L82" s="131"/>
      <c r="M82" s="85">
        <f>M85+M86+M88</f>
        <v>148.6</v>
      </c>
      <c r="N82" s="85">
        <f>N85+N86+N87+N88</f>
        <v>331.6</v>
      </c>
      <c r="O82" s="85">
        <f>O85+O86+O87+O88</f>
        <v>277.55084</v>
      </c>
      <c r="P82" s="85">
        <f>P85+P86+P88</f>
        <v>124.3</v>
      </c>
      <c r="Q82" s="85">
        <f>Q85+Q86</f>
        <v>124.3</v>
      </c>
      <c r="R82" s="85">
        <f>R85+R86</f>
        <v>124.3</v>
      </c>
      <c r="S82" s="85">
        <f>S85+S86</f>
        <v>124.3</v>
      </c>
      <c r="T82" s="133"/>
    </row>
    <row r="83" spans="1:20" ht="102" customHeight="1">
      <c r="A83" s="111"/>
      <c r="B83" s="128"/>
      <c r="C83" s="174"/>
      <c r="D83" s="175" t="s">
        <v>487</v>
      </c>
      <c r="E83" s="176" t="s">
        <v>57</v>
      </c>
      <c r="F83" s="177">
        <v>42370</v>
      </c>
      <c r="G83" s="178">
        <v>44561</v>
      </c>
      <c r="H83" s="173"/>
      <c r="I83" s="130"/>
      <c r="J83" s="130"/>
      <c r="K83" s="130"/>
      <c r="L83" s="131"/>
      <c r="M83" s="151"/>
      <c r="N83" s="151"/>
      <c r="O83" s="151"/>
      <c r="P83" s="151"/>
      <c r="Q83" s="151"/>
      <c r="R83" s="151"/>
      <c r="S83" s="151"/>
      <c r="T83" s="133"/>
    </row>
    <row r="84" spans="1:20" ht="135" customHeight="1">
      <c r="A84" s="87"/>
      <c r="B84" s="128"/>
      <c r="C84" s="113"/>
      <c r="D84" s="101" t="s">
        <v>489</v>
      </c>
      <c r="E84" s="90" t="s">
        <v>57</v>
      </c>
      <c r="F84" s="91">
        <v>42999</v>
      </c>
      <c r="G84" s="136">
        <v>44561</v>
      </c>
      <c r="H84" s="173"/>
      <c r="I84" s="130"/>
      <c r="J84" s="130"/>
      <c r="K84" s="130"/>
      <c r="L84" s="131"/>
      <c r="M84" s="95"/>
      <c r="N84" s="95"/>
      <c r="O84" s="95"/>
      <c r="P84" s="95"/>
      <c r="Q84" s="95"/>
      <c r="R84" s="95"/>
      <c r="S84" s="95"/>
      <c r="T84" s="133"/>
    </row>
    <row r="85" spans="1:20" ht="22.5" customHeight="1">
      <c r="A85" s="155"/>
      <c r="B85" s="156"/>
      <c r="C85" s="117" t="s">
        <v>431</v>
      </c>
      <c r="D85" s="118"/>
      <c r="E85" s="118"/>
      <c r="F85" s="118"/>
      <c r="G85" s="119"/>
      <c r="H85" s="67" t="s">
        <v>58</v>
      </c>
      <c r="I85" s="67" t="s">
        <v>49</v>
      </c>
      <c r="J85" s="67" t="s">
        <v>120</v>
      </c>
      <c r="K85" s="67" t="s">
        <v>100</v>
      </c>
      <c r="L85" s="67" t="s">
        <v>357</v>
      </c>
      <c r="M85" s="68">
        <v>99</v>
      </c>
      <c r="N85" s="68">
        <v>302</v>
      </c>
      <c r="O85" s="68">
        <v>250.94884</v>
      </c>
      <c r="P85" s="68">
        <v>100</v>
      </c>
      <c r="Q85" s="68">
        <v>100</v>
      </c>
      <c r="R85" s="68">
        <v>100</v>
      </c>
      <c r="S85" s="68">
        <v>100</v>
      </c>
      <c r="T85" s="60">
        <v>3</v>
      </c>
    </row>
    <row r="86" spans="1:20" ht="18" customHeight="1">
      <c r="A86" s="155"/>
      <c r="B86" s="156"/>
      <c r="C86" s="161" t="s">
        <v>110</v>
      </c>
      <c r="D86" s="162"/>
      <c r="E86" s="162"/>
      <c r="F86" s="162"/>
      <c r="G86" s="163"/>
      <c r="H86" s="164" t="s">
        <v>58</v>
      </c>
      <c r="I86" s="164" t="s">
        <v>49</v>
      </c>
      <c r="J86" s="67" t="s">
        <v>120</v>
      </c>
      <c r="K86" s="164" t="s">
        <v>111</v>
      </c>
      <c r="L86" s="164" t="s">
        <v>357</v>
      </c>
      <c r="M86" s="165">
        <v>29.6</v>
      </c>
      <c r="N86" s="165">
        <v>29.6</v>
      </c>
      <c r="O86" s="165">
        <v>26.602</v>
      </c>
      <c r="P86" s="165">
        <v>24.3</v>
      </c>
      <c r="Q86" s="165">
        <v>24.3</v>
      </c>
      <c r="R86" s="165">
        <v>24.3</v>
      </c>
      <c r="S86" s="165">
        <v>24.3</v>
      </c>
      <c r="T86" s="166">
        <v>1</v>
      </c>
    </row>
    <row r="87" spans="1:20" ht="18" customHeight="1" hidden="1">
      <c r="A87" s="171"/>
      <c r="B87" s="172"/>
      <c r="C87" s="117" t="s">
        <v>248</v>
      </c>
      <c r="D87" s="118"/>
      <c r="E87" s="118"/>
      <c r="F87" s="118"/>
      <c r="G87" s="119"/>
      <c r="H87" s="164" t="s">
        <v>58</v>
      </c>
      <c r="I87" s="164" t="s">
        <v>49</v>
      </c>
      <c r="J87" s="67" t="s">
        <v>120</v>
      </c>
      <c r="K87" s="164" t="s">
        <v>117</v>
      </c>
      <c r="L87" s="164" t="s">
        <v>357</v>
      </c>
      <c r="M87" s="165"/>
      <c r="N87" s="165"/>
      <c r="O87" s="165"/>
      <c r="P87" s="165"/>
      <c r="Q87" s="165"/>
      <c r="R87" s="165"/>
      <c r="S87" s="165"/>
      <c r="T87" s="166">
        <v>1</v>
      </c>
    </row>
    <row r="88" spans="1:20" ht="57" customHeight="1">
      <c r="A88" s="171"/>
      <c r="B88" s="172"/>
      <c r="C88" s="179" t="s">
        <v>247</v>
      </c>
      <c r="D88" s="180"/>
      <c r="E88" s="180"/>
      <c r="F88" s="180"/>
      <c r="G88" s="181"/>
      <c r="H88" s="164" t="s">
        <v>58</v>
      </c>
      <c r="I88" s="164" t="s">
        <v>49</v>
      </c>
      <c r="J88" s="67" t="s">
        <v>120</v>
      </c>
      <c r="K88" s="164" t="s">
        <v>79</v>
      </c>
      <c r="L88" s="164" t="s">
        <v>357</v>
      </c>
      <c r="M88" s="165">
        <v>20</v>
      </c>
      <c r="N88" s="165"/>
      <c r="O88" s="165"/>
      <c r="P88" s="165"/>
      <c r="Q88" s="165"/>
      <c r="R88" s="165"/>
      <c r="S88" s="165"/>
      <c r="T88" s="166">
        <v>1</v>
      </c>
    </row>
    <row r="89" spans="1:20" ht="134.25" customHeight="1" hidden="1">
      <c r="A89" s="77">
        <v>403</v>
      </c>
      <c r="B89" s="128" t="s">
        <v>118</v>
      </c>
      <c r="C89" s="157" t="s">
        <v>121</v>
      </c>
      <c r="D89" s="73" t="s">
        <v>319</v>
      </c>
      <c r="E89" s="74" t="s">
        <v>57</v>
      </c>
      <c r="F89" s="75">
        <v>39814</v>
      </c>
      <c r="G89" s="74" t="s">
        <v>67</v>
      </c>
      <c r="H89" s="130" t="s">
        <v>58</v>
      </c>
      <c r="I89" s="130" t="s">
        <v>49</v>
      </c>
      <c r="J89" s="130" t="s">
        <v>122</v>
      </c>
      <c r="K89" s="130"/>
      <c r="L89" s="131"/>
      <c r="M89" s="85"/>
      <c r="N89" s="85"/>
      <c r="O89" s="85"/>
      <c r="P89" s="85"/>
      <c r="Q89" s="132"/>
      <c r="R89" s="132"/>
      <c r="S89" s="132"/>
      <c r="T89" s="133"/>
    </row>
    <row r="90" spans="1:20" ht="94.5" customHeight="1" hidden="1">
      <c r="A90" s="87"/>
      <c r="B90" s="128"/>
      <c r="C90" s="158"/>
      <c r="D90" s="135" t="s">
        <v>115</v>
      </c>
      <c r="E90" s="92" t="s">
        <v>57</v>
      </c>
      <c r="F90" s="136">
        <v>41640</v>
      </c>
      <c r="G90" s="136">
        <v>42369</v>
      </c>
      <c r="H90" s="130"/>
      <c r="I90" s="130"/>
      <c r="J90" s="130"/>
      <c r="K90" s="130"/>
      <c r="L90" s="131"/>
      <c r="M90" s="95"/>
      <c r="N90" s="95"/>
      <c r="O90" s="95"/>
      <c r="P90" s="95"/>
      <c r="Q90" s="132"/>
      <c r="R90" s="132"/>
      <c r="S90" s="132"/>
      <c r="T90" s="133"/>
    </row>
    <row r="91" spans="1:20" ht="18" customHeight="1" hidden="1">
      <c r="A91" s="155"/>
      <c r="B91" s="156"/>
      <c r="C91" s="76" t="s">
        <v>99</v>
      </c>
      <c r="D91" s="78"/>
      <c r="E91" s="78"/>
      <c r="F91" s="78"/>
      <c r="G91" s="78"/>
      <c r="H91" s="67" t="s">
        <v>58</v>
      </c>
      <c r="I91" s="67" t="s">
        <v>49</v>
      </c>
      <c r="J91" s="67" t="s">
        <v>122</v>
      </c>
      <c r="K91" s="67" t="s">
        <v>100</v>
      </c>
      <c r="L91" s="67" t="s">
        <v>357</v>
      </c>
      <c r="M91" s="68"/>
      <c r="N91" s="68"/>
      <c r="O91" s="68"/>
      <c r="P91" s="68"/>
      <c r="Q91" s="68"/>
      <c r="R91" s="68"/>
      <c r="S91" s="68"/>
      <c r="T91" s="60">
        <v>2</v>
      </c>
    </row>
    <row r="92" spans="1:20" ht="134.25" customHeight="1">
      <c r="A92" s="77">
        <v>403</v>
      </c>
      <c r="B92" s="128" t="s">
        <v>377</v>
      </c>
      <c r="C92" s="108" t="s">
        <v>123</v>
      </c>
      <c r="D92" s="100" t="s">
        <v>421</v>
      </c>
      <c r="E92" s="74" t="s">
        <v>57</v>
      </c>
      <c r="F92" s="75">
        <v>39814</v>
      </c>
      <c r="G92" s="182" t="s">
        <v>67</v>
      </c>
      <c r="H92" s="173" t="s">
        <v>58</v>
      </c>
      <c r="I92" s="130" t="s">
        <v>49</v>
      </c>
      <c r="J92" s="130" t="s">
        <v>124</v>
      </c>
      <c r="K92" s="130"/>
      <c r="L92" s="131"/>
      <c r="M92" s="85">
        <f aca="true" t="shared" si="3" ref="M92:S92">M95</f>
        <v>0</v>
      </c>
      <c r="N92" s="85">
        <f t="shared" si="3"/>
        <v>176</v>
      </c>
      <c r="O92" s="85">
        <f t="shared" si="3"/>
        <v>148.4</v>
      </c>
      <c r="P92" s="85">
        <f t="shared" si="3"/>
        <v>50</v>
      </c>
      <c r="Q92" s="85">
        <f t="shared" si="3"/>
        <v>50</v>
      </c>
      <c r="R92" s="85">
        <f t="shared" si="3"/>
        <v>50</v>
      </c>
      <c r="S92" s="85">
        <f t="shared" si="3"/>
        <v>50</v>
      </c>
      <c r="T92" s="133"/>
    </row>
    <row r="93" spans="1:20" ht="99" customHeight="1">
      <c r="A93" s="111"/>
      <c r="B93" s="128"/>
      <c r="C93" s="174"/>
      <c r="D93" s="175" t="s">
        <v>486</v>
      </c>
      <c r="E93" s="183" t="s">
        <v>57</v>
      </c>
      <c r="F93" s="178">
        <v>42370</v>
      </c>
      <c r="G93" s="184">
        <v>44561</v>
      </c>
      <c r="H93" s="173"/>
      <c r="I93" s="130"/>
      <c r="J93" s="130"/>
      <c r="K93" s="130"/>
      <c r="L93" s="131"/>
      <c r="M93" s="151"/>
      <c r="N93" s="151"/>
      <c r="O93" s="151"/>
      <c r="P93" s="151"/>
      <c r="Q93" s="151"/>
      <c r="R93" s="151"/>
      <c r="S93" s="151"/>
      <c r="T93" s="133"/>
    </row>
    <row r="94" spans="1:20" ht="138" customHeight="1">
      <c r="A94" s="87"/>
      <c r="B94" s="128"/>
      <c r="C94" s="113"/>
      <c r="D94" s="185" t="s">
        <v>485</v>
      </c>
      <c r="E94" s="92" t="s">
        <v>57</v>
      </c>
      <c r="F94" s="136">
        <v>42999</v>
      </c>
      <c r="G94" s="186">
        <v>44561</v>
      </c>
      <c r="H94" s="173"/>
      <c r="I94" s="130"/>
      <c r="J94" s="130"/>
      <c r="K94" s="130"/>
      <c r="L94" s="131"/>
      <c r="M94" s="95"/>
      <c r="N94" s="95"/>
      <c r="O94" s="95"/>
      <c r="P94" s="95"/>
      <c r="Q94" s="95"/>
      <c r="R94" s="95"/>
      <c r="S94" s="95"/>
      <c r="T94" s="133"/>
    </row>
    <row r="95" spans="1:20" ht="24" customHeight="1">
      <c r="A95" s="155"/>
      <c r="B95" s="156"/>
      <c r="C95" s="117" t="s">
        <v>431</v>
      </c>
      <c r="D95" s="118"/>
      <c r="E95" s="118"/>
      <c r="F95" s="118"/>
      <c r="G95" s="119"/>
      <c r="H95" s="67" t="s">
        <v>58</v>
      </c>
      <c r="I95" s="67" t="s">
        <v>49</v>
      </c>
      <c r="J95" s="67" t="s">
        <v>124</v>
      </c>
      <c r="K95" s="67" t="s">
        <v>100</v>
      </c>
      <c r="L95" s="67" t="s">
        <v>357</v>
      </c>
      <c r="M95" s="68"/>
      <c r="N95" s="68">
        <v>176</v>
      </c>
      <c r="O95" s="68">
        <v>148.4</v>
      </c>
      <c r="P95" s="68">
        <v>50</v>
      </c>
      <c r="Q95" s="68">
        <v>50</v>
      </c>
      <c r="R95" s="68">
        <v>50</v>
      </c>
      <c r="S95" s="68">
        <v>50</v>
      </c>
      <c r="T95" s="60">
        <v>3</v>
      </c>
    </row>
    <row r="96" spans="1:20" ht="110.25" customHeight="1" hidden="1">
      <c r="A96" s="188">
        <v>403</v>
      </c>
      <c r="B96" s="189" t="s">
        <v>359</v>
      </c>
      <c r="C96" s="80" t="s">
        <v>320</v>
      </c>
      <c r="D96" s="190" t="s">
        <v>321</v>
      </c>
      <c r="E96" s="74" t="s">
        <v>57</v>
      </c>
      <c r="F96" s="75">
        <v>40179</v>
      </c>
      <c r="G96" s="74" t="s">
        <v>67</v>
      </c>
      <c r="H96" s="164" t="s">
        <v>59</v>
      </c>
      <c r="I96" s="164" t="s">
        <v>125</v>
      </c>
      <c r="J96" s="164" t="s">
        <v>126</v>
      </c>
      <c r="K96" s="84"/>
      <c r="L96" s="84"/>
      <c r="M96" s="165"/>
      <c r="N96" s="165"/>
      <c r="O96" s="165"/>
      <c r="P96" s="85"/>
      <c r="Q96" s="85"/>
      <c r="R96" s="85"/>
      <c r="S96" s="85"/>
      <c r="T96" s="86"/>
    </row>
    <row r="97" spans="1:20" ht="91.5" customHeight="1" hidden="1">
      <c r="A97" s="191"/>
      <c r="B97" s="192"/>
      <c r="C97" s="89"/>
      <c r="D97" s="154" t="s">
        <v>127</v>
      </c>
      <c r="E97" s="92" t="s">
        <v>57</v>
      </c>
      <c r="F97" s="136">
        <v>41640</v>
      </c>
      <c r="G97" s="136">
        <v>42369</v>
      </c>
      <c r="H97" s="193"/>
      <c r="I97" s="193"/>
      <c r="J97" s="193"/>
      <c r="K97" s="94"/>
      <c r="L97" s="94"/>
      <c r="M97" s="160"/>
      <c r="N97" s="160"/>
      <c r="O97" s="160"/>
      <c r="P97" s="95"/>
      <c r="Q97" s="95"/>
      <c r="R97" s="95"/>
      <c r="S97" s="95"/>
      <c r="T97" s="96"/>
    </row>
    <row r="98" spans="1:20" ht="18" customHeight="1" hidden="1">
      <c r="A98" s="103"/>
      <c r="B98" s="104"/>
      <c r="C98" s="76" t="s">
        <v>61</v>
      </c>
      <c r="D98" s="76"/>
      <c r="E98" s="76"/>
      <c r="F98" s="76"/>
      <c r="G98" s="76"/>
      <c r="H98" s="67" t="s">
        <v>59</v>
      </c>
      <c r="I98" s="67" t="s">
        <v>125</v>
      </c>
      <c r="J98" s="67" t="s">
        <v>126</v>
      </c>
      <c r="K98" s="67" t="s">
        <v>62</v>
      </c>
      <c r="L98" s="67" t="s">
        <v>357</v>
      </c>
      <c r="M98" s="68"/>
      <c r="N98" s="68"/>
      <c r="O98" s="68"/>
      <c r="P98" s="68"/>
      <c r="Q98" s="68"/>
      <c r="R98" s="68"/>
      <c r="S98" s="68"/>
      <c r="T98" s="60">
        <v>1</v>
      </c>
    </row>
    <row r="99" spans="1:20" ht="18" customHeight="1" hidden="1">
      <c r="A99" s="155"/>
      <c r="B99" s="156"/>
      <c r="C99" s="76" t="s">
        <v>63</v>
      </c>
      <c r="D99" s="76"/>
      <c r="E99" s="76"/>
      <c r="F99" s="76"/>
      <c r="G99" s="76"/>
      <c r="H99" s="67" t="s">
        <v>59</v>
      </c>
      <c r="I99" s="67" t="s">
        <v>125</v>
      </c>
      <c r="J99" s="67" t="s">
        <v>126</v>
      </c>
      <c r="K99" s="67" t="s">
        <v>74</v>
      </c>
      <c r="L99" s="67" t="s">
        <v>357</v>
      </c>
      <c r="M99" s="68"/>
      <c r="N99" s="68"/>
      <c r="O99" s="68"/>
      <c r="P99" s="68"/>
      <c r="Q99" s="68"/>
      <c r="R99" s="68"/>
      <c r="S99" s="68"/>
      <c r="T99" s="60">
        <v>1</v>
      </c>
    </row>
    <row r="100" spans="1:20" ht="18" customHeight="1" hidden="1">
      <c r="A100" s="155"/>
      <c r="B100" s="156"/>
      <c r="C100" s="124" t="s">
        <v>128</v>
      </c>
      <c r="D100" s="125"/>
      <c r="E100" s="125"/>
      <c r="F100" s="125"/>
      <c r="G100" s="126"/>
      <c r="H100" s="67" t="s">
        <v>59</v>
      </c>
      <c r="I100" s="67" t="s">
        <v>125</v>
      </c>
      <c r="J100" s="67" t="s">
        <v>126</v>
      </c>
      <c r="K100" s="67" t="s">
        <v>100</v>
      </c>
      <c r="L100" s="67" t="s">
        <v>357</v>
      </c>
      <c r="M100" s="68"/>
      <c r="N100" s="68"/>
      <c r="O100" s="68"/>
      <c r="P100" s="68"/>
      <c r="Q100" s="68"/>
      <c r="R100" s="68"/>
      <c r="S100" s="68"/>
      <c r="T100" s="60">
        <v>2</v>
      </c>
    </row>
    <row r="101" spans="1:20" ht="18" customHeight="1" hidden="1">
      <c r="A101" s="105"/>
      <c r="B101" s="106"/>
      <c r="C101" s="194" t="s">
        <v>129</v>
      </c>
      <c r="D101" s="157"/>
      <c r="E101" s="157"/>
      <c r="F101" s="157"/>
      <c r="G101" s="157"/>
      <c r="H101" s="67" t="s">
        <v>59</v>
      </c>
      <c r="I101" s="67" t="s">
        <v>125</v>
      </c>
      <c r="J101" s="67" t="s">
        <v>126</v>
      </c>
      <c r="K101" s="67" t="s">
        <v>100</v>
      </c>
      <c r="L101" s="67" t="s">
        <v>357</v>
      </c>
      <c r="M101" s="68"/>
      <c r="N101" s="68"/>
      <c r="O101" s="68"/>
      <c r="P101" s="68"/>
      <c r="Q101" s="68"/>
      <c r="R101" s="68"/>
      <c r="S101" s="68"/>
      <c r="T101" s="60">
        <v>2</v>
      </c>
    </row>
    <row r="102" spans="1:20" ht="110.25" customHeight="1">
      <c r="A102" s="69">
        <v>403</v>
      </c>
      <c r="B102" s="128" t="s">
        <v>503</v>
      </c>
      <c r="C102" s="195" t="s">
        <v>130</v>
      </c>
      <c r="D102" s="100" t="s">
        <v>422</v>
      </c>
      <c r="E102" s="74" t="s">
        <v>57</v>
      </c>
      <c r="F102" s="75">
        <v>40179</v>
      </c>
      <c r="G102" s="182" t="s">
        <v>67</v>
      </c>
      <c r="H102" s="196" t="s">
        <v>59</v>
      </c>
      <c r="I102" s="84" t="s">
        <v>125</v>
      </c>
      <c r="J102" s="84" t="s">
        <v>131</v>
      </c>
      <c r="K102" s="84"/>
      <c r="L102" s="84"/>
      <c r="M102" s="85">
        <f>M105+M106+M107</f>
        <v>170.70000000000002</v>
      </c>
      <c r="N102" s="85">
        <f>N105+N106+N107</f>
        <v>184.5</v>
      </c>
      <c r="O102" s="85">
        <f>O105+O106+O107</f>
        <v>184.5</v>
      </c>
      <c r="P102" s="85">
        <f>P105+P106+P107+P108</f>
        <v>202.7</v>
      </c>
      <c r="Q102" s="85">
        <f>SUM(Q105:Q108)</f>
        <v>202.7</v>
      </c>
      <c r="R102" s="85">
        <f>SUM(R105:R108)</f>
        <v>202.7</v>
      </c>
      <c r="S102" s="85">
        <f>SUM(S105:S108)</f>
        <v>202.7</v>
      </c>
      <c r="T102" s="86"/>
    </row>
    <row r="103" spans="1:20" ht="99" customHeight="1">
      <c r="A103" s="69"/>
      <c r="B103" s="128"/>
      <c r="C103" s="197"/>
      <c r="D103" s="175" t="s">
        <v>484</v>
      </c>
      <c r="E103" s="183" t="s">
        <v>57</v>
      </c>
      <c r="F103" s="178">
        <v>42370</v>
      </c>
      <c r="G103" s="184">
        <v>44561</v>
      </c>
      <c r="H103" s="198"/>
      <c r="I103" s="150"/>
      <c r="J103" s="150"/>
      <c r="K103" s="150"/>
      <c r="L103" s="150"/>
      <c r="M103" s="151"/>
      <c r="N103" s="151"/>
      <c r="O103" s="151"/>
      <c r="P103" s="151"/>
      <c r="Q103" s="151"/>
      <c r="R103" s="151"/>
      <c r="S103" s="151"/>
      <c r="T103" s="152"/>
    </row>
    <row r="104" spans="1:20" ht="142.5" customHeight="1">
      <c r="A104" s="69"/>
      <c r="B104" s="128"/>
      <c r="C104" s="199"/>
      <c r="D104" s="101" t="s">
        <v>483</v>
      </c>
      <c r="E104" s="92" t="s">
        <v>57</v>
      </c>
      <c r="F104" s="136">
        <v>42999</v>
      </c>
      <c r="G104" s="186">
        <v>44561</v>
      </c>
      <c r="H104" s="200"/>
      <c r="I104" s="94"/>
      <c r="J104" s="94"/>
      <c r="K104" s="94"/>
      <c r="L104" s="94"/>
      <c r="M104" s="95"/>
      <c r="N104" s="95"/>
      <c r="O104" s="95"/>
      <c r="P104" s="95"/>
      <c r="Q104" s="95"/>
      <c r="R104" s="95"/>
      <c r="S104" s="95"/>
      <c r="T104" s="96"/>
    </row>
    <row r="105" spans="1:20" ht="18" customHeight="1">
      <c r="A105" s="103"/>
      <c r="B105" s="104"/>
      <c r="C105" s="70" t="s">
        <v>72</v>
      </c>
      <c r="D105" s="97"/>
      <c r="E105" s="97"/>
      <c r="F105" s="97"/>
      <c r="G105" s="98"/>
      <c r="H105" s="67" t="s">
        <v>59</v>
      </c>
      <c r="I105" s="67" t="s">
        <v>125</v>
      </c>
      <c r="J105" s="67" t="s">
        <v>131</v>
      </c>
      <c r="K105" s="67" t="s">
        <v>62</v>
      </c>
      <c r="L105" s="67" t="s">
        <v>357</v>
      </c>
      <c r="M105" s="68">
        <v>122</v>
      </c>
      <c r="N105" s="68">
        <v>132.6</v>
      </c>
      <c r="O105" s="68">
        <v>132.6</v>
      </c>
      <c r="P105" s="68">
        <v>143.2</v>
      </c>
      <c r="Q105" s="68">
        <v>143.2</v>
      </c>
      <c r="R105" s="68">
        <v>143.2</v>
      </c>
      <c r="S105" s="68">
        <v>143.2</v>
      </c>
      <c r="T105" s="60">
        <v>1</v>
      </c>
    </row>
    <row r="106" spans="1:20" ht="27" customHeight="1">
      <c r="A106" s="155"/>
      <c r="B106" s="156"/>
      <c r="C106" s="70" t="s">
        <v>73</v>
      </c>
      <c r="D106" s="71"/>
      <c r="E106" s="71"/>
      <c r="F106" s="71"/>
      <c r="G106" s="72"/>
      <c r="H106" s="67" t="s">
        <v>59</v>
      </c>
      <c r="I106" s="67" t="s">
        <v>125</v>
      </c>
      <c r="J106" s="67" t="s">
        <v>131</v>
      </c>
      <c r="K106" s="67" t="s">
        <v>74</v>
      </c>
      <c r="L106" s="67" t="s">
        <v>357</v>
      </c>
      <c r="M106" s="68">
        <v>36.8</v>
      </c>
      <c r="N106" s="68">
        <v>40</v>
      </c>
      <c r="O106" s="68">
        <v>40</v>
      </c>
      <c r="P106" s="68">
        <v>43.2</v>
      </c>
      <c r="Q106" s="68">
        <v>43.2</v>
      </c>
      <c r="R106" s="68">
        <v>43.2</v>
      </c>
      <c r="S106" s="68">
        <v>43.2</v>
      </c>
      <c r="T106" s="60">
        <v>1</v>
      </c>
    </row>
    <row r="107" spans="1:20" ht="21.75" customHeight="1">
      <c r="A107" s="155"/>
      <c r="B107" s="156"/>
      <c r="C107" s="117" t="s">
        <v>431</v>
      </c>
      <c r="D107" s="118"/>
      <c r="E107" s="118"/>
      <c r="F107" s="118"/>
      <c r="G107" s="119"/>
      <c r="H107" s="67" t="s">
        <v>59</v>
      </c>
      <c r="I107" s="67" t="s">
        <v>125</v>
      </c>
      <c r="J107" s="67" t="s">
        <v>131</v>
      </c>
      <c r="K107" s="67" t="s">
        <v>100</v>
      </c>
      <c r="L107" s="67" t="s">
        <v>357</v>
      </c>
      <c r="M107" s="68">
        <v>11.9</v>
      </c>
      <c r="N107" s="68">
        <v>11.9</v>
      </c>
      <c r="O107" s="68">
        <v>11.9</v>
      </c>
      <c r="P107" s="68">
        <v>16.3</v>
      </c>
      <c r="Q107" s="68">
        <v>16.3</v>
      </c>
      <c r="R107" s="68">
        <v>16.3</v>
      </c>
      <c r="S107" s="68">
        <v>16.3</v>
      </c>
      <c r="T107" s="60">
        <v>3</v>
      </c>
    </row>
    <row r="108" spans="1:20" ht="18" customHeight="1" hidden="1">
      <c r="A108" s="105"/>
      <c r="B108" s="106"/>
      <c r="C108" s="76" t="s">
        <v>109</v>
      </c>
      <c r="D108" s="76"/>
      <c r="E108" s="76"/>
      <c r="F108" s="76"/>
      <c r="G108" s="76"/>
      <c r="H108" s="67" t="s">
        <v>59</v>
      </c>
      <c r="I108" s="67" t="s">
        <v>125</v>
      </c>
      <c r="J108" s="67" t="s">
        <v>131</v>
      </c>
      <c r="K108" s="67" t="s">
        <v>100</v>
      </c>
      <c r="L108" s="67" t="s">
        <v>357</v>
      </c>
      <c r="M108" s="68"/>
      <c r="N108" s="68"/>
      <c r="O108" s="68"/>
      <c r="P108" s="68"/>
      <c r="Q108" s="68"/>
      <c r="R108" s="68"/>
      <c r="S108" s="68"/>
      <c r="T108" s="60">
        <v>2</v>
      </c>
    </row>
    <row r="109" spans="1:20" ht="85.5" customHeight="1" hidden="1">
      <c r="A109" s="77">
        <v>403</v>
      </c>
      <c r="B109" s="79" t="s">
        <v>360</v>
      </c>
      <c r="C109" s="143" t="s">
        <v>322</v>
      </c>
      <c r="D109" s="80" t="s">
        <v>323</v>
      </c>
      <c r="E109" s="74" t="s">
        <v>57</v>
      </c>
      <c r="F109" s="201" t="s">
        <v>132</v>
      </c>
      <c r="G109" s="74" t="s">
        <v>67</v>
      </c>
      <c r="H109" s="84" t="s">
        <v>125</v>
      </c>
      <c r="I109" s="84" t="s">
        <v>133</v>
      </c>
      <c r="J109" s="84" t="s">
        <v>134</v>
      </c>
      <c r="K109" s="84"/>
      <c r="L109" s="84"/>
      <c r="M109" s="85"/>
      <c r="N109" s="85"/>
      <c r="O109" s="85"/>
      <c r="P109" s="85"/>
      <c r="Q109" s="85"/>
      <c r="R109" s="85"/>
      <c r="S109" s="85"/>
      <c r="T109" s="86"/>
    </row>
    <row r="110" spans="1:20" ht="143.25" customHeight="1" hidden="1">
      <c r="A110" s="87"/>
      <c r="B110" s="88"/>
      <c r="C110" s="153"/>
      <c r="D110" s="89"/>
      <c r="E110" s="92" t="s">
        <v>57</v>
      </c>
      <c r="F110" s="136">
        <v>41640</v>
      </c>
      <c r="G110" s="136">
        <v>42369</v>
      </c>
      <c r="H110" s="94"/>
      <c r="I110" s="94"/>
      <c r="J110" s="94"/>
      <c r="K110" s="94"/>
      <c r="L110" s="94"/>
      <c r="M110" s="95"/>
      <c r="N110" s="95"/>
      <c r="O110" s="95"/>
      <c r="P110" s="95"/>
      <c r="Q110" s="95"/>
      <c r="R110" s="95"/>
      <c r="S110" s="95"/>
      <c r="T110" s="96"/>
    </row>
    <row r="111" spans="1:20" ht="3.75" customHeight="1" hidden="1">
      <c r="A111" s="202"/>
      <c r="B111" s="203"/>
      <c r="C111" s="76" t="s">
        <v>99</v>
      </c>
      <c r="D111" s="76"/>
      <c r="E111" s="78"/>
      <c r="F111" s="78"/>
      <c r="G111" s="78"/>
      <c r="H111" s="67" t="s">
        <v>125</v>
      </c>
      <c r="I111" s="67" t="s">
        <v>133</v>
      </c>
      <c r="J111" s="67" t="s">
        <v>134</v>
      </c>
      <c r="K111" s="67" t="s">
        <v>100</v>
      </c>
      <c r="L111" s="67" t="s">
        <v>357</v>
      </c>
      <c r="M111" s="68"/>
      <c r="N111" s="68"/>
      <c r="O111" s="68"/>
      <c r="P111" s="68"/>
      <c r="Q111" s="68"/>
      <c r="R111" s="68"/>
      <c r="S111" s="68"/>
      <c r="T111" s="60">
        <v>2</v>
      </c>
    </row>
    <row r="112" spans="1:20" ht="131.25" customHeight="1">
      <c r="A112" s="69">
        <v>403</v>
      </c>
      <c r="B112" s="79" t="s">
        <v>504</v>
      </c>
      <c r="C112" s="143" t="s">
        <v>135</v>
      </c>
      <c r="D112" s="100" t="s">
        <v>423</v>
      </c>
      <c r="E112" s="74" t="s">
        <v>57</v>
      </c>
      <c r="F112" s="75">
        <v>42370</v>
      </c>
      <c r="G112" s="75">
        <v>44561</v>
      </c>
      <c r="H112" s="196" t="s">
        <v>125</v>
      </c>
      <c r="I112" s="84" t="s">
        <v>133</v>
      </c>
      <c r="J112" s="84" t="s">
        <v>366</v>
      </c>
      <c r="K112" s="84"/>
      <c r="L112" s="84"/>
      <c r="M112" s="85">
        <f aca="true" t="shared" si="4" ref="M112:S112">M114</f>
        <v>98</v>
      </c>
      <c r="N112" s="85">
        <f t="shared" si="4"/>
        <v>99</v>
      </c>
      <c r="O112" s="85">
        <f t="shared" si="4"/>
        <v>99</v>
      </c>
      <c r="P112" s="85">
        <f t="shared" si="4"/>
        <v>99</v>
      </c>
      <c r="Q112" s="85">
        <f>Q114</f>
        <v>99</v>
      </c>
      <c r="R112" s="85">
        <f>R114</f>
        <v>99</v>
      </c>
      <c r="S112" s="85">
        <f t="shared" si="4"/>
        <v>99</v>
      </c>
      <c r="T112" s="86"/>
    </row>
    <row r="113" spans="1:20" ht="178.5" customHeight="1">
      <c r="A113" s="69"/>
      <c r="B113" s="88"/>
      <c r="C113" s="153"/>
      <c r="D113" s="154" t="s">
        <v>482</v>
      </c>
      <c r="E113" s="92" t="s">
        <v>57</v>
      </c>
      <c r="F113" s="136">
        <v>42999</v>
      </c>
      <c r="G113" s="136">
        <v>44561</v>
      </c>
      <c r="H113" s="200"/>
      <c r="I113" s="94"/>
      <c r="J113" s="94"/>
      <c r="K113" s="94"/>
      <c r="L113" s="94"/>
      <c r="M113" s="95"/>
      <c r="N113" s="95"/>
      <c r="O113" s="95"/>
      <c r="P113" s="95"/>
      <c r="Q113" s="95"/>
      <c r="R113" s="95"/>
      <c r="S113" s="95"/>
      <c r="T113" s="96"/>
    </row>
    <row r="114" spans="1:20" ht="21.75" customHeight="1">
      <c r="A114" s="202"/>
      <c r="B114" s="203"/>
      <c r="C114" s="117" t="s">
        <v>431</v>
      </c>
      <c r="D114" s="118"/>
      <c r="E114" s="118"/>
      <c r="F114" s="118"/>
      <c r="G114" s="119"/>
      <c r="H114" s="67" t="s">
        <v>125</v>
      </c>
      <c r="I114" s="67" t="s">
        <v>133</v>
      </c>
      <c r="J114" s="67" t="s">
        <v>366</v>
      </c>
      <c r="K114" s="67" t="s">
        <v>100</v>
      </c>
      <c r="L114" s="67" t="s">
        <v>357</v>
      </c>
      <c r="M114" s="68">
        <v>98</v>
      </c>
      <c r="N114" s="68">
        <v>99</v>
      </c>
      <c r="O114" s="68">
        <v>99</v>
      </c>
      <c r="P114" s="68">
        <v>99</v>
      </c>
      <c r="Q114" s="68">
        <v>99</v>
      </c>
      <c r="R114" s="68">
        <v>99</v>
      </c>
      <c r="S114" s="68">
        <v>99</v>
      </c>
      <c r="T114" s="60">
        <v>3</v>
      </c>
    </row>
    <row r="115" spans="1:20" ht="82.5" customHeight="1" hidden="1">
      <c r="A115" s="61">
        <v>403</v>
      </c>
      <c r="B115" s="62" t="s">
        <v>329</v>
      </c>
      <c r="C115" s="127" t="s">
        <v>91</v>
      </c>
      <c r="D115" s="63" t="s">
        <v>92</v>
      </c>
      <c r="E115" s="64" t="s">
        <v>57</v>
      </c>
      <c r="F115" s="65">
        <v>41640</v>
      </c>
      <c r="G115" s="92" t="s">
        <v>93</v>
      </c>
      <c r="H115" s="66" t="s">
        <v>125</v>
      </c>
      <c r="I115" s="66" t="s">
        <v>133</v>
      </c>
      <c r="J115" s="66" t="s">
        <v>94</v>
      </c>
      <c r="K115" s="66"/>
      <c r="L115" s="67"/>
      <c r="M115" s="68"/>
      <c r="N115" s="68"/>
      <c r="O115" s="68"/>
      <c r="P115" s="68"/>
      <c r="Q115" s="68"/>
      <c r="R115" s="68"/>
      <c r="S115" s="68"/>
      <c r="T115" s="60"/>
    </row>
    <row r="116" spans="1:20" ht="18" customHeight="1" hidden="1">
      <c r="A116" s="69"/>
      <c r="B116" s="69"/>
      <c r="C116" s="76" t="s">
        <v>99</v>
      </c>
      <c r="D116" s="76"/>
      <c r="E116" s="76"/>
      <c r="F116" s="76"/>
      <c r="G116" s="76"/>
      <c r="H116" s="67" t="s">
        <v>125</v>
      </c>
      <c r="I116" s="67" t="s">
        <v>133</v>
      </c>
      <c r="J116" s="67" t="s">
        <v>94</v>
      </c>
      <c r="K116" s="67" t="s">
        <v>100</v>
      </c>
      <c r="L116" s="67" t="s">
        <v>357</v>
      </c>
      <c r="M116" s="68"/>
      <c r="N116" s="68"/>
      <c r="O116" s="68"/>
      <c r="P116" s="68"/>
      <c r="Q116" s="68"/>
      <c r="R116" s="68"/>
      <c r="S116" s="68"/>
      <c r="T116" s="60">
        <v>2</v>
      </c>
    </row>
    <row r="117" spans="1:20" ht="84.75" customHeight="1" hidden="1">
      <c r="A117" s="77">
        <v>403</v>
      </c>
      <c r="B117" s="79" t="s">
        <v>143</v>
      </c>
      <c r="C117" s="161" t="s">
        <v>136</v>
      </c>
      <c r="D117" s="73" t="s">
        <v>137</v>
      </c>
      <c r="E117" s="74" t="s">
        <v>57</v>
      </c>
      <c r="F117" s="74" t="s">
        <v>138</v>
      </c>
      <c r="G117" s="74" t="s">
        <v>67</v>
      </c>
      <c r="H117" s="84" t="s">
        <v>68</v>
      </c>
      <c r="I117" s="84" t="s">
        <v>133</v>
      </c>
      <c r="J117" s="84" t="s">
        <v>139</v>
      </c>
      <c r="K117" s="84"/>
      <c r="L117" s="84"/>
      <c r="M117" s="85"/>
      <c r="N117" s="85"/>
      <c r="O117" s="85"/>
      <c r="P117" s="85"/>
      <c r="Q117" s="85"/>
      <c r="R117" s="85"/>
      <c r="S117" s="85"/>
      <c r="T117" s="86"/>
    </row>
    <row r="118" spans="1:20" ht="90.75" customHeight="1" hidden="1">
      <c r="A118" s="111"/>
      <c r="B118" s="144"/>
      <c r="C118" s="204"/>
      <c r="D118" s="205" t="s">
        <v>140</v>
      </c>
      <c r="E118" s="183" t="s">
        <v>57</v>
      </c>
      <c r="F118" s="178">
        <v>40249</v>
      </c>
      <c r="G118" s="183" t="s">
        <v>67</v>
      </c>
      <c r="H118" s="150"/>
      <c r="I118" s="150"/>
      <c r="J118" s="150"/>
      <c r="K118" s="150"/>
      <c r="L118" s="150"/>
      <c r="M118" s="151"/>
      <c r="N118" s="151"/>
      <c r="O118" s="151"/>
      <c r="P118" s="151"/>
      <c r="Q118" s="151"/>
      <c r="R118" s="151"/>
      <c r="S118" s="151"/>
      <c r="T118" s="152"/>
    </row>
    <row r="119" spans="1:20" ht="90.75" customHeight="1" hidden="1">
      <c r="A119" s="87"/>
      <c r="B119" s="88"/>
      <c r="C119" s="206"/>
      <c r="D119" s="135" t="s">
        <v>142</v>
      </c>
      <c r="E119" s="92" t="s">
        <v>57</v>
      </c>
      <c r="F119" s="136">
        <v>41858</v>
      </c>
      <c r="G119" s="136">
        <v>42023</v>
      </c>
      <c r="H119" s="94"/>
      <c r="I119" s="94"/>
      <c r="J119" s="94"/>
      <c r="K119" s="94"/>
      <c r="L119" s="94"/>
      <c r="M119" s="95"/>
      <c r="N119" s="95"/>
      <c r="O119" s="95"/>
      <c r="P119" s="95"/>
      <c r="Q119" s="95"/>
      <c r="R119" s="95"/>
      <c r="S119" s="95"/>
      <c r="T119" s="96"/>
    </row>
    <row r="120" spans="1:20" ht="18" customHeight="1" hidden="1">
      <c r="A120" s="103"/>
      <c r="B120" s="104"/>
      <c r="C120" s="207" t="s">
        <v>116</v>
      </c>
      <c r="D120" s="208"/>
      <c r="E120" s="208"/>
      <c r="F120" s="208"/>
      <c r="G120" s="209"/>
      <c r="H120" s="67" t="s">
        <v>68</v>
      </c>
      <c r="I120" s="67" t="s">
        <v>133</v>
      </c>
      <c r="J120" s="67" t="s">
        <v>139</v>
      </c>
      <c r="K120" s="67" t="s">
        <v>100</v>
      </c>
      <c r="L120" s="67">
        <v>225</v>
      </c>
      <c r="M120" s="68"/>
      <c r="N120" s="68"/>
      <c r="O120" s="68"/>
      <c r="P120" s="68"/>
      <c r="Q120" s="68"/>
      <c r="R120" s="68"/>
      <c r="S120" s="68"/>
      <c r="T120" s="60">
        <v>2</v>
      </c>
    </row>
    <row r="121" spans="1:20" ht="18" customHeight="1" hidden="1">
      <c r="A121" s="105"/>
      <c r="B121" s="106"/>
      <c r="C121" s="70" t="s">
        <v>99</v>
      </c>
      <c r="D121" s="71"/>
      <c r="E121" s="71"/>
      <c r="F121" s="71"/>
      <c r="G121" s="72"/>
      <c r="H121" s="67" t="s">
        <v>68</v>
      </c>
      <c r="I121" s="67" t="s">
        <v>133</v>
      </c>
      <c r="J121" s="67" t="s">
        <v>139</v>
      </c>
      <c r="K121" s="67" t="s">
        <v>100</v>
      </c>
      <c r="L121" s="67">
        <v>226</v>
      </c>
      <c r="M121" s="68"/>
      <c r="N121" s="68"/>
      <c r="O121" s="68"/>
      <c r="P121" s="68"/>
      <c r="Q121" s="68"/>
      <c r="R121" s="68"/>
      <c r="S121" s="68"/>
      <c r="T121" s="60">
        <v>2</v>
      </c>
    </row>
    <row r="122" spans="1:20" ht="81" customHeight="1" hidden="1">
      <c r="A122" s="69">
        <v>403</v>
      </c>
      <c r="B122" s="128" t="s">
        <v>146</v>
      </c>
      <c r="C122" s="76" t="s">
        <v>144</v>
      </c>
      <c r="D122" s="73" t="s">
        <v>137</v>
      </c>
      <c r="E122" s="74" t="s">
        <v>57</v>
      </c>
      <c r="F122" s="74" t="s">
        <v>138</v>
      </c>
      <c r="G122" s="74" t="s">
        <v>67</v>
      </c>
      <c r="H122" s="84" t="s">
        <v>68</v>
      </c>
      <c r="I122" s="84" t="s">
        <v>133</v>
      </c>
      <c r="J122" s="84" t="s">
        <v>145</v>
      </c>
      <c r="K122" s="84"/>
      <c r="L122" s="84"/>
      <c r="M122" s="85"/>
      <c r="N122" s="85"/>
      <c r="O122" s="85"/>
      <c r="P122" s="85"/>
      <c r="Q122" s="85"/>
      <c r="R122" s="85"/>
      <c r="S122" s="85"/>
      <c r="T122" s="86"/>
    </row>
    <row r="123" spans="1:20" ht="95.25" customHeight="1" hidden="1">
      <c r="A123" s="69"/>
      <c r="B123" s="128"/>
      <c r="C123" s="76"/>
      <c r="D123" s="205" t="s">
        <v>140</v>
      </c>
      <c r="E123" s="183" t="s">
        <v>57</v>
      </c>
      <c r="F123" s="178">
        <v>40249</v>
      </c>
      <c r="G123" s="183" t="s">
        <v>67</v>
      </c>
      <c r="H123" s="150"/>
      <c r="I123" s="150"/>
      <c r="J123" s="150"/>
      <c r="K123" s="150"/>
      <c r="L123" s="150"/>
      <c r="M123" s="151"/>
      <c r="N123" s="151"/>
      <c r="O123" s="151"/>
      <c r="P123" s="151"/>
      <c r="Q123" s="151"/>
      <c r="R123" s="151"/>
      <c r="S123" s="151"/>
      <c r="T123" s="152"/>
    </row>
    <row r="124" spans="1:20" ht="87.75" customHeight="1" hidden="1">
      <c r="A124" s="69"/>
      <c r="B124" s="128"/>
      <c r="C124" s="76"/>
      <c r="D124" s="135" t="s">
        <v>142</v>
      </c>
      <c r="E124" s="92" t="s">
        <v>57</v>
      </c>
      <c r="F124" s="136">
        <v>41858</v>
      </c>
      <c r="G124" s="136">
        <v>42023</v>
      </c>
      <c r="H124" s="94"/>
      <c r="I124" s="94"/>
      <c r="J124" s="94"/>
      <c r="K124" s="94"/>
      <c r="L124" s="94"/>
      <c r="M124" s="95"/>
      <c r="N124" s="95"/>
      <c r="O124" s="95"/>
      <c r="P124" s="95"/>
      <c r="Q124" s="95"/>
      <c r="R124" s="95"/>
      <c r="S124" s="95"/>
      <c r="T124" s="96"/>
    </row>
    <row r="125" spans="1:20" ht="18" customHeight="1" hidden="1">
      <c r="A125" s="69"/>
      <c r="B125" s="69"/>
      <c r="C125" s="207" t="s">
        <v>116</v>
      </c>
      <c r="D125" s="208"/>
      <c r="E125" s="208"/>
      <c r="F125" s="208"/>
      <c r="G125" s="209"/>
      <c r="H125" s="67" t="s">
        <v>68</v>
      </c>
      <c r="I125" s="67" t="s">
        <v>133</v>
      </c>
      <c r="J125" s="67" t="s">
        <v>145</v>
      </c>
      <c r="K125" s="67" t="s">
        <v>100</v>
      </c>
      <c r="L125" s="67">
        <v>225</v>
      </c>
      <c r="M125" s="68"/>
      <c r="N125" s="68"/>
      <c r="O125" s="68"/>
      <c r="P125" s="68"/>
      <c r="Q125" s="68"/>
      <c r="R125" s="68"/>
      <c r="S125" s="68"/>
      <c r="T125" s="60">
        <v>2</v>
      </c>
    </row>
    <row r="126" spans="1:20" ht="100.5" customHeight="1" hidden="1">
      <c r="A126" s="77">
        <v>403</v>
      </c>
      <c r="B126" s="79" t="s">
        <v>209</v>
      </c>
      <c r="C126" s="78" t="s">
        <v>147</v>
      </c>
      <c r="D126" s="205" t="s">
        <v>140</v>
      </c>
      <c r="E126" s="183" t="s">
        <v>57</v>
      </c>
      <c r="F126" s="178">
        <v>40249</v>
      </c>
      <c r="G126" s="183" t="s">
        <v>67</v>
      </c>
      <c r="H126" s="84" t="s">
        <v>68</v>
      </c>
      <c r="I126" s="84" t="s">
        <v>133</v>
      </c>
      <c r="J126" s="84" t="s">
        <v>148</v>
      </c>
      <c r="K126" s="84"/>
      <c r="L126" s="84"/>
      <c r="M126" s="85"/>
      <c r="N126" s="85"/>
      <c r="O126" s="85"/>
      <c r="P126" s="85"/>
      <c r="Q126" s="85"/>
      <c r="R126" s="85"/>
      <c r="S126" s="85"/>
      <c r="T126" s="86"/>
    </row>
    <row r="127" spans="1:20" ht="93.75" customHeight="1" hidden="1">
      <c r="A127" s="87"/>
      <c r="B127" s="88"/>
      <c r="C127" s="187"/>
      <c r="D127" s="135" t="s">
        <v>142</v>
      </c>
      <c r="E127" s="92" t="s">
        <v>57</v>
      </c>
      <c r="F127" s="136">
        <v>41858</v>
      </c>
      <c r="G127" s="136">
        <v>42023</v>
      </c>
      <c r="H127" s="94"/>
      <c r="I127" s="94"/>
      <c r="J127" s="94"/>
      <c r="K127" s="94"/>
      <c r="L127" s="94"/>
      <c r="M127" s="95"/>
      <c r="N127" s="95"/>
      <c r="O127" s="95"/>
      <c r="P127" s="95"/>
      <c r="Q127" s="95"/>
      <c r="R127" s="95"/>
      <c r="S127" s="95"/>
      <c r="T127" s="96"/>
    </row>
    <row r="128" spans="1:20" ht="18" customHeight="1" hidden="1">
      <c r="A128" s="103"/>
      <c r="B128" s="104"/>
      <c r="C128" s="70" t="s">
        <v>99</v>
      </c>
      <c r="D128" s="71"/>
      <c r="E128" s="71"/>
      <c r="F128" s="71"/>
      <c r="G128" s="72"/>
      <c r="H128" s="67" t="s">
        <v>68</v>
      </c>
      <c r="I128" s="67" t="s">
        <v>133</v>
      </c>
      <c r="J128" s="67" t="s">
        <v>148</v>
      </c>
      <c r="K128" s="67" t="s">
        <v>100</v>
      </c>
      <c r="L128" s="67">
        <v>226</v>
      </c>
      <c r="M128" s="68"/>
      <c r="N128" s="68"/>
      <c r="O128" s="68"/>
      <c r="P128" s="68"/>
      <c r="Q128" s="68"/>
      <c r="R128" s="68"/>
      <c r="S128" s="68"/>
      <c r="T128" s="60">
        <v>2</v>
      </c>
    </row>
    <row r="129" spans="1:20" ht="78.75" customHeight="1" hidden="1">
      <c r="A129" s="69">
        <v>403</v>
      </c>
      <c r="B129" s="128" t="s">
        <v>210</v>
      </c>
      <c r="C129" s="76" t="s">
        <v>324</v>
      </c>
      <c r="D129" s="73" t="s">
        <v>137</v>
      </c>
      <c r="E129" s="74" t="s">
        <v>57</v>
      </c>
      <c r="F129" s="74" t="s">
        <v>138</v>
      </c>
      <c r="G129" s="74" t="s">
        <v>67</v>
      </c>
      <c r="H129" s="84" t="s">
        <v>68</v>
      </c>
      <c r="I129" s="84" t="s">
        <v>133</v>
      </c>
      <c r="J129" s="84" t="s">
        <v>149</v>
      </c>
      <c r="K129" s="84"/>
      <c r="L129" s="84"/>
      <c r="M129" s="85"/>
      <c r="N129" s="85"/>
      <c r="O129" s="85"/>
      <c r="P129" s="85"/>
      <c r="Q129" s="85"/>
      <c r="R129" s="85"/>
      <c r="S129" s="85"/>
      <c r="T129" s="86"/>
    </row>
    <row r="130" spans="1:20" ht="93.75" customHeight="1" hidden="1">
      <c r="A130" s="69"/>
      <c r="B130" s="128"/>
      <c r="C130" s="76"/>
      <c r="D130" s="205" t="s">
        <v>140</v>
      </c>
      <c r="E130" s="183" t="s">
        <v>57</v>
      </c>
      <c r="F130" s="178">
        <v>40249</v>
      </c>
      <c r="G130" s="183" t="s">
        <v>67</v>
      </c>
      <c r="H130" s="150"/>
      <c r="I130" s="150"/>
      <c r="J130" s="150"/>
      <c r="K130" s="150"/>
      <c r="L130" s="150"/>
      <c r="M130" s="151"/>
      <c r="N130" s="151"/>
      <c r="O130" s="151"/>
      <c r="P130" s="151"/>
      <c r="Q130" s="151"/>
      <c r="R130" s="151"/>
      <c r="S130" s="151"/>
      <c r="T130" s="152"/>
    </row>
    <row r="131" spans="1:20" ht="92.25" customHeight="1" hidden="1">
      <c r="A131" s="69"/>
      <c r="B131" s="128"/>
      <c r="C131" s="76"/>
      <c r="D131" s="135" t="s">
        <v>142</v>
      </c>
      <c r="E131" s="92" t="s">
        <v>57</v>
      </c>
      <c r="F131" s="136">
        <v>41858</v>
      </c>
      <c r="G131" s="136">
        <v>42023</v>
      </c>
      <c r="H131" s="94"/>
      <c r="I131" s="94"/>
      <c r="J131" s="94"/>
      <c r="K131" s="94"/>
      <c r="L131" s="94"/>
      <c r="M131" s="95"/>
      <c r="N131" s="95"/>
      <c r="O131" s="95"/>
      <c r="P131" s="95"/>
      <c r="Q131" s="95"/>
      <c r="R131" s="95"/>
      <c r="S131" s="95"/>
      <c r="T131" s="96"/>
    </row>
    <row r="132" spans="1:20" ht="18" customHeight="1" hidden="1">
      <c r="A132" s="103"/>
      <c r="B132" s="104"/>
      <c r="C132" s="207" t="s">
        <v>116</v>
      </c>
      <c r="D132" s="208"/>
      <c r="E132" s="208"/>
      <c r="F132" s="208"/>
      <c r="G132" s="209"/>
      <c r="H132" s="67" t="s">
        <v>68</v>
      </c>
      <c r="I132" s="67" t="s">
        <v>133</v>
      </c>
      <c r="J132" s="67" t="s">
        <v>149</v>
      </c>
      <c r="K132" s="67" t="s">
        <v>100</v>
      </c>
      <c r="L132" s="67">
        <v>225</v>
      </c>
      <c r="M132" s="68"/>
      <c r="N132" s="68"/>
      <c r="O132" s="68"/>
      <c r="P132" s="68"/>
      <c r="Q132" s="68"/>
      <c r="R132" s="68"/>
      <c r="S132" s="68"/>
      <c r="T132" s="60">
        <v>2</v>
      </c>
    </row>
    <row r="133" spans="1:20" ht="18" customHeight="1" hidden="1">
      <c r="A133" s="105"/>
      <c r="B133" s="106"/>
      <c r="C133" s="70" t="s">
        <v>99</v>
      </c>
      <c r="D133" s="71"/>
      <c r="E133" s="71"/>
      <c r="F133" s="71"/>
      <c r="G133" s="72"/>
      <c r="H133" s="67" t="s">
        <v>68</v>
      </c>
      <c r="I133" s="67" t="s">
        <v>133</v>
      </c>
      <c r="J133" s="67" t="s">
        <v>149</v>
      </c>
      <c r="K133" s="67" t="s">
        <v>100</v>
      </c>
      <c r="L133" s="67">
        <v>226</v>
      </c>
      <c r="M133" s="68"/>
      <c r="N133" s="68"/>
      <c r="O133" s="68"/>
      <c r="P133" s="68"/>
      <c r="Q133" s="68"/>
      <c r="R133" s="68"/>
      <c r="S133" s="68"/>
      <c r="T133" s="60">
        <v>2</v>
      </c>
    </row>
    <row r="134" spans="1:20" ht="75" customHeight="1" hidden="1">
      <c r="A134" s="103">
        <v>403</v>
      </c>
      <c r="B134" s="79" t="s">
        <v>152</v>
      </c>
      <c r="C134" s="210" t="s">
        <v>340</v>
      </c>
      <c r="D134" s="73" t="s">
        <v>150</v>
      </c>
      <c r="E134" s="74" t="s">
        <v>57</v>
      </c>
      <c r="F134" s="211">
        <v>40235</v>
      </c>
      <c r="G134" s="74" t="s">
        <v>67</v>
      </c>
      <c r="H134" s="84" t="s">
        <v>68</v>
      </c>
      <c r="I134" s="84" t="s">
        <v>48</v>
      </c>
      <c r="J134" s="84" t="s">
        <v>151</v>
      </c>
      <c r="K134" s="84"/>
      <c r="L134" s="84"/>
      <c r="M134" s="85"/>
      <c r="N134" s="85"/>
      <c r="O134" s="85"/>
      <c r="P134" s="85"/>
      <c r="Q134" s="85"/>
      <c r="R134" s="85"/>
      <c r="S134" s="85"/>
      <c r="T134" s="86"/>
    </row>
    <row r="135" spans="1:20" ht="135.75" customHeight="1" hidden="1">
      <c r="A135" s="105"/>
      <c r="B135" s="88"/>
      <c r="C135" s="212"/>
      <c r="D135" s="135" t="s">
        <v>98</v>
      </c>
      <c r="E135" s="92" t="s">
        <v>57</v>
      </c>
      <c r="F135" s="136">
        <v>41858</v>
      </c>
      <c r="G135" s="136">
        <v>42023</v>
      </c>
      <c r="H135" s="94"/>
      <c r="I135" s="94"/>
      <c r="J135" s="94"/>
      <c r="K135" s="94"/>
      <c r="L135" s="94"/>
      <c r="M135" s="95"/>
      <c r="N135" s="95"/>
      <c r="O135" s="95"/>
      <c r="P135" s="95"/>
      <c r="Q135" s="95"/>
      <c r="R135" s="95"/>
      <c r="S135" s="95"/>
      <c r="T135" s="96"/>
    </row>
    <row r="136" spans="1:20" ht="35.25" customHeight="1" hidden="1">
      <c r="A136" s="202"/>
      <c r="B136" s="203"/>
      <c r="C136" s="124" t="s">
        <v>99</v>
      </c>
      <c r="D136" s="126"/>
      <c r="E136" s="63"/>
      <c r="F136" s="63"/>
      <c r="G136" s="63"/>
      <c r="H136" s="164" t="s">
        <v>68</v>
      </c>
      <c r="I136" s="213" t="s">
        <v>48</v>
      </c>
      <c r="J136" s="164" t="s">
        <v>151</v>
      </c>
      <c r="K136" s="164" t="s">
        <v>100</v>
      </c>
      <c r="L136" s="164">
        <v>226</v>
      </c>
      <c r="M136" s="165"/>
      <c r="N136" s="165"/>
      <c r="O136" s="165"/>
      <c r="P136" s="165"/>
      <c r="Q136" s="165"/>
      <c r="R136" s="165"/>
      <c r="S136" s="165"/>
      <c r="T136" s="166">
        <v>2</v>
      </c>
    </row>
    <row r="137" spans="1:20" ht="91.5" customHeight="1" hidden="1">
      <c r="A137" s="103">
        <v>403</v>
      </c>
      <c r="B137" s="79" t="s">
        <v>211</v>
      </c>
      <c r="C137" s="210" t="s">
        <v>341</v>
      </c>
      <c r="D137" s="73" t="s">
        <v>150</v>
      </c>
      <c r="E137" s="74" t="s">
        <v>57</v>
      </c>
      <c r="F137" s="211">
        <v>40235</v>
      </c>
      <c r="G137" s="74" t="s">
        <v>67</v>
      </c>
      <c r="H137" s="84" t="s">
        <v>68</v>
      </c>
      <c r="I137" s="84" t="s">
        <v>48</v>
      </c>
      <c r="J137" s="84" t="s">
        <v>153</v>
      </c>
      <c r="K137" s="84"/>
      <c r="L137" s="84"/>
      <c r="M137" s="85"/>
      <c r="N137" s="85"/>
      <c r="O137" s="85"/>
      <c r="P137" s="85"/>
      <c r="Q137" s="85"/>
      <c r="R137" s="85"/>
      <c r="S137" s="85"/>
      <c r="T137" s="86"/>
    </row>
    <row r="138" spans="1:20" ht="128.25" customHeight="1" hidden="1">
      <c r="A138" s="105"/>
      <c r="B138" s="88"/>
      <c r="C138" s="212"/>
      <c r="D138" s="135" t="s">
        <v>98</v>
      </c>
      <c r="E138" s="92" t="s">
        <v>57</v>
      </c>
      <c r="F138" s="136">
        <v>41858</v>
      </c>
      <c r="G138" s="136">
        <v>42023</v>
      </c>
      <c r="H138" s="94"/>
      <c r="I138" s="94"/>
      <c r="J138" s="94"/>
      <c r="K138" s="94"/>
      <c r="L138" s="94"/>
      <c r="M138" s="95"/>
      <c r="N138" s="95"/>
      <c r="O138" s="95"/>
      <c r="P138" s="95"/>
      <c r="Q138" s="95"/>
      <c r="R138" s="95"/>
      <c r="S138" s="95"/>
      <c r="T138" s="96"/>
    </row>
    <row r="139" spans="1:20" ht="18" customHeight="1" hidden="1">
      <c r="A139" s="202"/>
      <c r="B139" s="203"/>
      <c r="C139" s="124" t="s">
        <v>99</v>
      </c>
      <c r="D139" s="126"/>
      <c r="E139" s="63"/>
      <c r="F139" s="63"/>
      <c r="G139" s="63"/>
      <c r="H139" s="164" t="s">
        <v>68</v>
      </c>
      <c r="I139" s="213" t="s">
        <v>48</v>
      </c>
      <c r="J139" s="164" t="s">
        <v>153</v>
      </c>
      <c r="K139" s="164" t="s">
        <v>100</v>
      </c>
      <c r="L139" s="164">
        <v>226</v>
      </c>
      <c r="M139" s="165"/>
      <c r="N139" s="165"/>
      <c r="O139" s="165"/>
      <c r="P139" s="165"/>
      <c r="Q139" s="165"/>
      <c r="R139" s="165"/>
      <c r="S139" s="165"/>
      <c r="T139" s="166">
        <v>2</v>
      </c>
    </row>
    <row r="140" spans="1:20" ht="87" customHeight="1" hidden="1">
      <c r="A140" s="103">
        <v>403</v>
      </c>
      <c r="B140" s="79" t="s">
        <v>212</v>
      </c>
      <c r="C140" s="210" t="s">
        <v>340</v>
      </c>
      <c r="D140" s="73" t="s">
        <v>150</v>
      </c>
      <c r="E140" s="74" t="s">
        <v>57</v>
      </c>
      <c r="F140" s="75">
        <v>40235</v>
      </c>
      <c r="G140" s="74" t="s">
        <v>67</v>
      </c>
      <c r="H140" s="84" t="s">
        <v>68</v>
      </c>
      <c r="I140" s="84" t="s">
        <v>48</v>
      </c>
      <c r="J140" s="84" t="s">
        <v>154</v>
      </c>
      <c r="K140" s="84"/>
      <c r="L140" s="84"/>
      <c r="M140" s="85"/>
      <c r="N140" s="85"/>
      <c r="O140" s="85"/>
      <c r="P140" s="85"/>
      <c r="Q140" s="85"/>
      <c r="R140" s="85"/>
      <c r="S140" s="85"/>
      <c r="T140" s="86"/>
    </row>
    <row r="141" spans="1:20" ht="120" customHeight="1" hidden="1">
      <c r="A141" s="105"/>
      <c r="B141" s="88"/>
      <c r="C141" s="212"/>
      <c r="D141" s="135" t="s">
        <v>98</v>
      </c>
      <c r="E141" s="92" t="s">
        <v>57</v>
      </c>
      <c r="F141" s="136">
        <v>41858</v>
      </c>
      <c r="G141" s="136">
        <v>42023</v>
      </c>
      <c r="H141" s="94"/>
      <c r="I141" s="94"/>
      <c r="J141" s="94"/>
      <c r="K141" s="94"/>
      <c r="L141" s="94"/>
      <c r="M141" s="95"/>
      <c r="N141" s="95"/>
      <c r="O141" s="95"/>
      <c r="P141" s="95"/>
      <c r="Q141" s="95"/>
      <c r="R141" s="95"/>
      <c r="S141" s="95"/>
      <c r="T141" s="96"/>
    </row>
    <row r="142" spans="1:20" ht="18" customHeight="1" hidden="1">
      <c r="A142" s="214"/>
      <c r="B142" s="215"/>
      <c r="C142" s="124" t="s">
        <v>99</v>
      </c>
      <c r="D142" s="125"/>
      <c r="E142" s="125"/>
      <c r="F142" s="125"/>
      <c r="G142" s="126"/>
      <c r="H142" s="140" t="s">
        <v>68</v>
      </c>
      <c r="I142" s="67" t="s">
        <v>48</v>
      </c>
      <c r="J142" s="67" t="s">
        <v>154</v>
      </c>
      <c r="K142" s="67" t="s">
        <v>100</v>
      </c>
      <c r="L142" s="67">
        <v>226</v>
      </c>
      <c r="M142" s="68"/>
      <c r="N142" s="68"/>
      <c r="O142" s="68"/>
      <c r="P142" s="68"/>
      <c r="Q142" s="68"/>
      <c r="R142" s="68"/>
      <c r="S142" s="68"/>
      <c r="T142" s="60">
        <v>2</v>
      </c>
    </row>
    <row r="143" spans="1:20" ht="98.25" customHeight="1" hidden="1">
      <c r="A143" s="103">
        <v>403</v>
      </c>
      <c r="B143" s="79" t="s">
        <v>162</v>
      </c>
      <c r="C143" s="216" t="s">
        <v>342</v>
      </c>
      <c r="D143" s="217" t="s">
        <v>343</v>
      </c>
      <c r="E143" s="218" t="s">
        <v>57</v>
      </c>
      <c r="F143" s="219" t="s">
        <v>155</v>
      </c>
      <c r="G143" s="218" t="s">
        <v>67</v>
      </c>
      <c r="H143" s="84" t="s">
        <v>156</v>
      </c>
      <c r="I143" s="84" t="s">
        <v>58</v>
      </c>
      <c r="J143" s="84" t="s">
        <v>157</v>
      </c>
      <c r="K143" s="84"/>
      <c r="L143" s="84"/>
      <c r="M143" s="85"/>
      <c r="N143" s="85"/>
      <c r="O143" s="85"/>
      <c r="P143" s="85"/>
      <c r="Q143" s="85"/>
      <c r="R143" s="85"/>
      <c r="S143" s="85"/>
      <c r="T143" s="86"/>
    </row>
    <row r="144" spans="1:20" ht="66.75" customHeight="1" hidden="1">
      <c r="A144" s="155"/>
      <c r="B144" s="144"/>
      <c r="C144" s="220"/>
      <c r="D144" s="221" t="s">
        <v>158</v>
      </c>
      <c r="E144" s="222" t="s">
        <v>57</v>
      </c>
      <c r="F144" s="223" t="s">
        <v>159</v>
      </c>
      <c r="G144" s="222" t="s">
        <v>67</v>
      </c>
      <c r="H144" s="150"/>
      <c r="I144" s="150"/>
      <c r="J144" s="150"/>
      <c r="K144" s="150"/>
      <c r="L144" s="150"/>
      <c r="M144" s="151"/>
      <c r="N144" s="151"/>
      <c r="O144" s="151"/>
      <c r="P144" s="151"/>
      <c r="Q144" s="151"/>
      <c r="R144" s="151"/>
      <c r="S144" s="151"/>
      <c r="T144" s="152"/>
    </row>
    <row r="145" spans="1:20" ht="96" customHeight="1" hidden="1">
      <c r="A145" s="105"/>
      <c r="B145" s="88"/>
      <c r="C145" s="224"/>
      <c r="D145" s="225" t="s">
        <v>160</v>
      </c>
      <c r="E145" s="226" t="s">
        <v>57</v>
      </c>
      <c r="F145" s="136">
        <v>41640</v>
      </c>
      <c r="G145" s="136">
        <v>42023</v>
      </c>
      <c r="H145" s="94"/>
      <c r="I145" s="94"/>
      <c r="J145" s="94"/>
      <c r="K145" s="94"/>
      <c r="L145" s="94"/>
      <c r="M145" s="95"/>
      <c r="N145" s="95"/>
      <c r="O145" s="95"/>
      <c r="P145" s="95"/>
      <c r="Q145" s="95"/>
      <c r="R145" s="95"/>
      <c r="S145" s="95"/>
      <c r="T145" s="96"/>
    </row>
    <row r="146" spans="1:20" ht="23.25" customHeight="1" hidden="1">
      <c r="A146" s="202"/>
      <c r="B146" s="203"/>
      <c r="C146" s="227" t="s">
        <v>116</v>
      </c>
      <c r="D146" s="228"/>
      <c r="E146" s="229"/>
      <c r="F146" s="229"/>
      <c r="G146" s="230"/>
      <c r="H146" s="67" t="s">
        <v>156</v>
      </c>
      <c r="I146" s="67" t="s">
        <v>58</v>
      </c>
      <c r="J146" s="67" t="s">
        <v>157</v>
      </c>
      <c r="K146" s="67" t="s">
        <v>161</v>
      </c>
      <c r="L146" s="67">
        <v>225</v>
      </c>
      <c r="M146" s="68"/>
      <c r="N146" s="68"/>
      <c r="O146" s="68"/>
      <c r="P146" s="68"/>
      <c r="Q146" s="68"/>
      <c r="R146" s="68"/>
      <c r="S146" s="68"/>
      <c r="T146" s="60">
        <v>2</v>
      </c>
    </row>
    <row r="147" spans="1:20" ht="139.5" customHeight="1">
      <c r="A147" s="69">
        <v>403</v>
      </c>
      <c r="B147" s="79" t="s">
        <v>379</v>
      </c>
      <c r="C147" s="143" t="s">
        <v>367</v>
      </c>
      <c r="D147" s="100" t="s">
        <v>478</v>
      </c>
      <c r="E147" s="74" t="s">
        <v>57</v>
      </c>
      <c r="F147" s="75">
        <v>42370</v>
      </c>
      <c r="G147" s="231">
        <v>44561</v>
      </c>
      <c r="H147" s="196" t="s">
        <v>125</v>
      </c>
      <c r="I147" s="84" t="s">
        <v>133</v>
      </c>
      <c r="J147" s="84" t="s">
        <v>365</v>
      </c>
      <c r="K147" s="84"/>
      <c r="L147" s="84"/>
      <c r="M147" s="85">
        <f>M149</f>
        <v>30</v>
      </c>
      <c r="N147" s="85">
        <f>N149</f>
        <v>30</v>
      </c>
      <c r="O147" s="85">
        <f>O149</f>
        <v>30</v>
      </c>
      <c r="P147" s="85">
        <f>P149</f>
        <v>0</v>
      </c>
      <c r="Q147" s="85"/>
      <c r="R147" s="85"/>
      <c r="S147" s="85"/>
      <c r="T147" s="86"/>
    </row>
    <row r="148" spans="1:20" ht="170.25" customHeight="1">
      <c r="A148" s="69"/>
      <c r="B148" s="88"/>
      <c r="C148" s="153"/>
      <c r="D148" s="154" t="s">
        <v>481</v>
      </c>
      <c r="E148" s="92" t="s">
        <v>57</v>
      </c>
      <c r="F148" s="136">
        <v>42999</v>
      </c>
      <c r="G148" s="136">
        <v>44561</v>
      </c>
      <c r="H148" s="200"/>
      <c r="I148" s="94"/>
      <c r="J148" s="94"/>
      <c r="K148" s="94"/>
      <c r="L148" s="94"/>
      <c r="M148" s="95"/>
      <c r="N148" s="95"/>
      <c r="O148" s="95"/>
      <c r="P148" s="95"/>
      <c r="Q148" s="95"/>
      <c r="R148" s="95"/>
      <c r="S148" s="95"/>
      <c r="T148" s="96"/>
    </row>
    <row r="149" spans="1:20" ht="21" customHeight="1">
      <c r="A149" s="202"/>
      <c r="B149" s="203"/>
      <c r="C149" s="117" t="s">
        <v>431</v>
      </c>
      <c r="D149" s="118"/>
      <c r="E149" s="118"/>
      <c r="F149" s="118"/>
      <c r="G149" s="119"/>
      <c r="H149" s="67" t="s">
        <v>125</v>
      </c>
      <c r="I149" s="67" t="s">
        <v>133</v>
      </c>
      <c r="J149" s="67" t="s">
        <v>400</v>
      </c>
      <c r="K149" s="67" t="s">
        <v>100</v>
      </c>
      <c r="L149" s="67" t="s">
        <v>357</v>
      </c>
      <c r="M149" s="68">
        <v>30</v>
      </c>
      <c r="N149" s="68">
        <v>30</v>
      </c>
      <c r="O149" s="68">
        <v>30</v>
      </c>
      <c r="P149" s="68"/>
      <c r="Q149" s="68"/>
      <c r="R149" s="68"/>
      <c r="S149" s="68"/>
      <c r="T149" s="60">
        <v>3</v>
      </c>
    </row>
    <row r="150" spans="1:20" ht="83.25" customHeight="1" hidden="1">
      <c r="A150" s="77">
        <v>403</v>
      </c>
      <c r="B150" s="79" t="s">
        <v>378</v>
      </c>
      <c r="C150" s="120" t="s">
        <v>81</v>
      </c>
      <c r="D150" s="121" t="s">
        <v>82</v>
      </c>
      <c r="E150" s="64" t="s">
        <v>57</v>
      </c>
      <c r="F150" s="65">
        <v>39814</v>
      </c>
      <c r="G150" s="64" t="s">
        <v>67</v>
      </c>
      <c r="H150" s="164" t="s">
        <v>68</v>
      </c>
      <c r="I150" s="164" t="s">
        <v>156</v>
      </c>
      <c r="J150" s="164" t="s">
        <v>83</v>
      </c>
      <c r="K150" s="164"/>
      <c r="L150" s="164"/>
      <c r="M150" s="165"/>
      <c r="N150" s="165"/>
      <c r="O150" s="165"/>
      <c r="P150" s="165"/>
      <c r="Q150" s="165"/>
      <c r="R150" s="165"/>
      <c r="S150" s="165"/>
      <c r="T150" s="166"/>
    </row>
    <row r="151" spans="1:20" ht="23.25" customHeight="1" hidden="1">
      <c r="A151" s="111"/>
      <c r="B151" s="144"/>
      <c r="C151" s="227" t="s">
        <v>109</v>
      </c>
      <c r="D151" s="228"/>
      <c r="E151" s="228"/>
      <c r="F151" s="228"/>
      <c r="G151" s="232"/>
      <c r="H151" s="164" t="s">
        <v>68</v>
      </c>
      <c r="I151" s="164" t="s">
        <v>156</v>
      </c>
      <c r="J151" s="164" t="s">
        <v>83</v>
      </c>
      <c r="K151" s="164" t="s">
        <v>100</v>
      </c>
      <c r="L151" s="164" t="s">
        <v>357</v>
      </c>
      <c r="M151" s="165"/>
      <c r="N151" s="165"/>
      <c r="O151" s="165"/>
      <c r="P151" s="165"/>
      <c r="Q151" s="165"/>
      <c r="R151" s="165"/>
      <c r="S151" s="165"/>
      <c r="T151" s="166">
        <v>2</v>
      </c>
    </row>
    <row r="152" spans="1:20" ht="100.5" customHeight="1" hidden="1">
      <c r="A152" s="77">
        <v>403</v>
      </c>
      <c r="B152" s="79" t="s">
        <v>379</v>
      </c>
      <c r="C152" s="233" t="s">
        <v>249</v>
      </c>
      <c r="D152" s="121" t="s">
        <v>92</v>
      </c>
      <c r="E152" s="64" t="s">
        <v>57</v>
      </c>
      <c r="F152" s="65">
        <v>41640</v>
      </c>
      <c r="G152" s="92" t="s">
        <v>93</v>
      </c>
      <c r="H152" s="66" t="s">
        <v>68</v>
      </c>
      <c r="I152" s="66" t="s">
        <v>156</v>
      </c>
      <c r="J152" s="66" t="s">
        <v>96</v>
      </c>
      <c r="K152" s="164"/>
      <c r="L152" s="164"/>
      <c r="M152" s="165"/>
      <c r="N152" s="165"/>
      <c r="O152" s="165"/>
      <c r="P152" s="165"/>
      <c r="Q152" s="165"/>
      <c r="R152" s="165"/>
      <c r="S152" s="165"/>
      <c r="T152" s="166"/>
    </row>
    <row r="153" spans="1:20" ht="23.25" customHeight="1" hidden="1">
      <c r="A153" s="87"/>
      <c r="B153" s="88"/>
      <c r="C153" s="227" t="s">
        <v>109</v>
      </c>
      <c r="D153" s="229"/>
      <c r="E153" s="229"/>
      <c r="F153" s="229"/>
      <c r="G153" s="230"/>
      <c r="H153" s="164" t="s">
        <v>68</v>
      </c>
      <c r="I153" s="164" t="s">
        <v>156</v>
      </c>
      <c r="J153" s="66" t="s">
        <v>96</v>
      </c>
      <c r="K153" s="164" t="s">
        <v>100</v>
      </c>
      <c r="L153" s="164" t="s">
        <v>357</v>
      </c>
      <c r="M153" s="165"/>
      <c r="N153" s="165"/>
      <c r="O153" s="165"/>
      <c r="P153" s="165"/>
      <c r="Q153" s="165"/>
      <c r="R153" s="165"/>
      <c r="S153" s="165"/>
      <c r="T153" s="166">
        <v>2</v>
      </c>
    </row>
    <row r="154" spans="1:20" ht="131.25" customHeight="1" hidden="1">
      <c r="A154" s="69">
        <v>403</v>
      </c>
      <c r="B154" s="79" t="s">
        <v>413</v>
      </c>
      <c r="C154" s="143" t="s">
        <v>398</v>
      </c>
      <c r="D154" s="100" t="s">
        <v>478</v>
      </c>
      <c r="E154" s="74" t="s">
        <v>57</v>
      </c>
      <c r="F154" s="75">
        <v>42370</v>
      </c>
      <c r="G154" s="231">
        <v>44561</v>
      </c>
      <c r="H154" s="196" t="s">
        <v>125</v>
      </c>
      <c r="I154" s="84" t="s">
        <v>133</v>
      </c>
      <c r="J154" s="84" t="s">
        <v>399</v>
      </c>
      <c r="K154" s="84"/>
      <c r="L154" s="84"/>
      <c r="M154" s="85"/>
      <c r="N154" s="85"/>
      <c r="O154" s="85"/>
      <c r="P154" s="85">
        <f>P156</f>
        <v>0</v>
      </c>
      <c r="Q154" s="85"/>
      <c r="R154" s="85"/>
      <c r="S154" s="85"/>
      <c r="T154" s="86"/>
    </row>
    <row r="155" spans="1:20" ht="170.25" customHeight="1" hidden="1">
      <c r="A155" s="69"/>
      <c r="B155" s="88"/>
      <c r="C155" s="153"/>
      <c r="D155" s="154" t="s">
        <v>480</v>
      </c>
      <c r="E155" s="92" t="s">
        <v>57</v>
      </c>
      <c r="F155" s="136">
        <v>42999</v>
      </c>
      <c r="G155" s="136">
        <v>44561</v>
      </c>
      <c r="H155" s="200"/>
      <c r="I155" s="94"/>
      <c r="J155" s="94"/>
      <c r="K155" s="94"/>
      <c r="L155" s="94"/>
      <c r="M155" s="95"/>
      <c r="N155" s="95"/>
      <c r="O155" s="95"/>
      <c r="P155" s="95"/>
      <c r="Q155" s="95"/>
      <c r="R155" s="95"/>
      <c r="S155" s="95"/>
      <c r="T155" s="96"/>
    </row>
    <row r="156" spans="1:20" ht="29.25" customHeight="1" hidden="1">
      <c r="A156" s="202"/>
      <c r="B156" s="203"/>
      <c r="C156" s="117" t="s">
        <v>397</v>
      </c>
      <c r="D156" s="118"/>
      <c r="E156" s="118"/>
      <c r="F156" s="118"/>
      <c r="G156" s="119"/>
      <c r="H156" s="67" t="s">
        <v>125</v>
      </c>
      <c r="I156" s="67" t="s">
        <v>133</v>
      </c>
      <c r="J156" s="67" t="s">
        <v>399</v>
      </c>
      <c r="K156" s="67" t="s">
        <v>100</v>
      </c>
      <c r="L156" s="67" t="s">
        <v>357</v>
      </c>
      <c r="M156" s="68"/>
      <c r="N156" s="68"/>
      <c r="O156" s="68"/>
      <c r="P156" s="68"/>
      <c r="Q156" s="68"/>
      <c r="R156" s="68"/>
      <c r="S156" s="68"/>
      <c r="T156" s="60">
        <v>2</v>
      </c>
    </row>
    <row r="157" spans="1:20" ht="131.25" customHeight="1">
      <c r="A157" s="69">
        <v>403</v>
      </c>
      <c r="B157" s="79" t="s">
        <v>380</v>
      </c>
      <c r="C157" s="143" t="s">
        <v>78</v>
      </c>
      <c r="D157" s="100" t="s">
        <v>478</v>
      </c>
      <c r="E157" s="74" t="s">
        <v>57</v>
      </c>
      <c r="F157" s="75">
        <v>42370</v>
      </c>
      <c r="G157" s="231">
        <v>44561</v>
      </c>
      <c r="H157" s="196" t="s">
        <v>125</v>
      </c>
      <c r="I157" s="84" t="s">
        <v>133</v>
      </c>
      <c r="J157" s="84" t="s">
        <v>401</v>
      </c>
      <c r="K157" s="84"/>
      <c r="L157" s="84"/>
      <c r="M157" s="85"/>
      <c r="N157" s="85">
        <f>N159</f>
        <v>201.38917</v>
      </c>
      <c r="O157" s="85">
        <f>O159</f>
        <v>200.04316</v>
      </c>
      <c r="P157" s="85">
        <f>P159</f>
        <v>0</v>
      </c>
      <c r="Q157" s="85"/>
      <c r="R157" s="85"/>
      <c r="S157" s="85"/>
      <c r="T157" s="86"/>
    </row>
    <row r="158" spans="1:20" ht="189" customHeight="1">
      <c r="A158" s="69"/>
      <c r="B158" s="88"/>
      <c r="C158" s="153"/>
      <c r="D158" s="154" t="s">
        <v>479</v>
      </c>
      <c r="E158" s="92" t="s">
        <v>57</v>
      </c>
      <c r="F158" s="136">
        <v>42999</v>
      </c>
      <c r="G158" s="136">
        <v>44561</v>
      </c>
      <c r="H158" s="200"/>
      <c r="I158" s="94"/>
      <c r="J158" s="94"/>
      <c r="K158" s="94"/>
      <c r="L158" s="94"/>
      <c r="M158" s="95"/>
      <c r="N158" s="95"/>
      <c r="O158" s="95"/>
      <c r="P158" s="95"/>
      <c r="Q158" s="95"/>
      <c r="R158" s="95"/>
      <c r="S158" s="95"/>
      <c r="T158" s="96"/>
    </row>
    <row r="159" spans="1:20" ht="19.5" customHeight="1">
      <c r="A159" s="202"/>
      <c r="B159" s="203"/>
      <c r="C159" s="117" t="s">
        <v>397</v>
      </c>
      <c r="D159" s="118"/>
      <c r="E159" s="118"/>
      <c r="F159" s="118"/>
      <c r="G159" s="119"/>
      <c r="H159" s="67" t="s">
        <v>125</v>
      </c>
      <c r="I159" s="67" t="s">
        <v>133</v>
      </c>
      <c r="J159" s="67" t="s">
        <v>401</v>
      </c>
      <c r="K159" s="67" t="s">
        <v>100</v>
      </c>
      <c r="L159" s="67" t="s">
        <v>357</v>
      </c>
      <c r="M159" s="68"/>
      <c r="N159" s="68">
        <v>201.38917</v>
      </c>
      <c r="O159" s="68">
        <v>200.04316</v>
      </c>
      <c r="P159" s="68"/>
      <c r="Q159" s="68"/>
      <c r="R159" s="68"/>
      <c r="S159" s="68"/>
      <c r="T159" s="60">
        <v>3</v>
      </c>
    </row>
    <row r="160" spans="1:20" ht="131.25" customHeight="1">
      <c r="A160" s="69">
        <v>403</v>
      </c>
      <c r="B160" s="79" t="s">
        <v>413</v>
      </c>
      <c r="C160" s="143" t="s">
        <v>95</v>
      </c>
      <c r="D160" s="100" t="s">
        <v>478</v>
      </c>
      <c r="E160" s="74" t="s">
        <v>57</v>
      </c>
      <c r="F160" s="75">
        <v>42370</v>
      </c>
      <c r="G160" s="231">
        <v>44561</v>
      </c>
      <c r="H160" s="196" t="s">
        <v>125</v>
      </c>
      <c r="I160" s="84" t="s">
        <v>133</v>
      </c>
      <c r="J160" s="84" t="s">
        <v>96</v>
      </c>
      <c r="K160" s="84"/>
      <c r="L160" s="84"/>
      <c r="M160" s="85"/>
      <c r="N160" s="85">
        <f>N162</f>
        <v>13.61083</v>
      </c>
      <c r="O160" s="85">
        <f>O162</f>
        <v>13.61083</v>
      </c>
      <c r="P160" s="85">
        <f>P162</f>
        <v>0</v>
      </c>
      <c r="Q160" s="85"/>
      <c r="R160" s="85"/>
      <c r="S160" s="85"/>
      <c r="T160" s="86"/>
    </row>
    <row r="161" spans="1:20" ht="170.25" customHeight="1">
      <c r="A161" s="69"/>
      <c r="B161" s="88"/>
      <c r="C161" s="153"/>
      <c r="D161" s="154" t="s">
        <v>477</v>
      </c>
      <c r="E161" s="92" t="s">
        <v>57</v>
      </c>
      <c r="F161" s="136">
        <v>42999</v>
      </c>
      <c r="G161" s="136">
        <v>44561</v>
      </c>
      <c r="H161" s="200"/>
      <c r="I161" s="94"/>
      <c r="J161" s="94"/>
      <c r="K161" s="94"/>
      <c r="L161" s="94"/>
      <c r="M161" s="95"/>
      <c r="N161" s="95"/>
      <c r="O161" s="95"/>
      <c r="P161" s="95"/>
      <c r="Q161" s="95"/>
      <c r="R161" s="95"/>
      <c r="S161" s="95"/>
      <c r="T161" s="96"/>
    </row>
    <row r="162" spans="1:20" ht="22.5" customHeight="1">
      <c r="A162" s="202"/>
      <c r="B162" s="203"/>
      <c r="C162" s="117" t="s">
        <v>397</v>
      </c>
      <c r="D162" s="118"/>
      <c r="E162" s="118"/>
      <c r="F162" s="118"/>
      <c r="G162" s="119"/>
      <c r="H162" s="67" t="s">
        <v>125</v>
      </c>
      <c r="I162" s="67" t="s">
        <v>133</v>
      </c>
      <c r="J162" s="67" t="s">
        <v>96</v>
      </c>
      <c r="K162" s="67" t="s">
        <v>100</v>
      </c>
      <c r="L162" s="67" t="s">
        <v>357</v>
      </c>
      <c r="M162" s="68"/>
      <c r="N162" s="68">
        <v>13.61083</v>
      </c>
      <c r="O162" s="68">
        <v>13.61083</v>
      </c>
      <c r="P162" s="68"/>
      <c r="Q162" s="68"/>
      <c r="R162" s="68"/>
      <c r="S162" s="68"/>
      <c r="T162" s="60">
        <v>4</v>
      </c>
    </row>
    <row r="163" spans="1:20" ht="99.75" customHeight="1" hidden="1">
      <c r="A163" s="77">
        <v>403</v>
      </c>
      <c r="B163" s="379" t="s">
        <v>432</v>
      </c>
      <c r="C163" s="80" t="s">
        <v>429</v>
      </c>
      <c r="D163" s="80" t="s">
        <v>498</v>
      </c>
      <c r="E163" s="109" t="s">
        <v>57</v>
      </c>
      <c r="F163" s="234" t="s">
        <v>499</v>
      </c>
      <c r="G163" s="235">
        <v>45291</v>
      </c>
      <c r="H163" s="84" t="s">
        <v>68</v>
      </c>
      <c r="I163" s="84" t="s">
        <v>156</v>
      </c>
      <c r="J163" s="83" t="s">
        <v>430</v>
      </c>
      <c r="K163" s="84"/>
      <c r="L163" s="84"/>
      <c r="M163" s="85"/>
      <c r="N163" s="85"/>
      <c r="O163" s="85"/>
      <c r="P163" s="85"/>
      <c r="Q163" s="85">
        <f>Q165</f>
        <v>0</v>
      </c>
      <c r="R163" s="85">
        <f>R165</f>
        <v>0</v>
      </c>
      <c r="S163" s="85">
        <f>S165</f>
        <v>0</v>
      </c>
      <c r="T163" s="86"/>
    </row>
    <row r="164" spans="1:20" ht="37.5" customHeight="1" hidden="1">
      <c r="A164" s="87"/>
      <c r="B164" s="380"/>
      <c r="C164" s="89"/>
      <c r="D164" s="89"/>
      <c r="E164" s="114"/>
      <c r="F164" s="236"/>
      <c r="G164" s="237"/>
      <c r="H164" s="94"/>
      <c r="I164" s="94"/>
      <c r="J164" s="93"/>
      <c r="K164" s="94"/>
      <c r="L164" s="94"/>
      <c r="M164" s="95"/>
      <c r="N164" s="95"/>
      <c r="O164" s="95"/>
      <c r="P164" s="95"/>
      <c r="Q164" s="95"/>
      <c r="R164" s="95"/>
      <c r="S164" s="95"/>
      <c r="T164" s="96"/>
    </row>
    <row r="165" spans="1:20" ht="33.75" customHeight="1" hidden="1">
      <c r="A165" s="202"/>
      <c r="B165" s="203"/>
      <c r="C165" s="117" t="s">
        <v>431</v>
      </c>
      <c r="D165" s="118"/>
      <c r="E165" s="118"/>
      <c r="F165" s="118"/>
      <c r="G165" s="119"/>
      <c r="H165" s="164" t="s">
        <v>68</v>
      </c>
      <c r="I165" s="164" t="s">
        <v>156</v>
      </c>
      <c r="J165" s="238" t="s">
        <v>430</v>
      </c>
      <c r="K165" s="164" t="s">
        <v>100</v>
      </c>
      <c r="L165" s="164"/>
      <c r="M165" s="165"/>
      <c r="N165" s="165"/>
      <c r="O165" s="165"/>
      <c r="P165" s="165"/>
      <c r="Q165" s="165"/>
      <c r="R165" s="165"/>
      <c r="S165" s="165"/>
      <c r="T165" s="166">
        <v>2</v>
      </c>
    </row>
    <row r="166" spans="1:20" ht="99.75" customHeight="1">
      <c r="A166" s="77">
        <v>403</v>
      </c>
      <c r="B166" s="79" t="s">
        <v>414</v>
      </c>
      <c r="C166" s="80" t="s">
        <v>419</v>
      </c>
      <c r="D166" s="100" t="s">
        <v>476</v>
      </c>
      <c r="E166" s="81" t="s">
        <v>57</v>
      </c>
      <c r="F166" s="239" t="s">
        <v>371</v>
      </c>
      <c r="G166" s="211">
        <v>43465</v>
      </c>
      <c r="H166" s="84" t="s">
        <v>68</v>
      </c>
      <c r="I166" s="84" t="s">
        <v>133</v>
      </c>
      <c r="J166" s="83" t="s">
        <v>328</v>
      </c>
      <c r="K166" s="84"/>
      <c r="L166" s="84"/>
      <c r="M166" s="85">
        <f>M168</f>
        <v>1060</v>
      </c>
      <c r="N166" s="85">
        <f>N168</f>
        <v>1060</v>
      </c>
      <c r="O166" s="85">
        <f>O168</f>
        <v>1059.19893</v>
      </c>
      <c r="P166" s="85">
        <f>P168</f>
        <v>1102</v>
      </c>
      <c r="Q166" s="85"/>
      <c r="R166" s="85"/>
      <c r="S166" s="85"/>
      <c r="T166" s="86"/>
    </row>
    <row r="167" spans="1:20" ht="100.5" customHeight="1">
      <c r="A167" s="87"/>
      <c r="B167" s="88"/>
      <c r="C167" s="89"/>
      <c r="D167" s="101" t="s">
        <v>475</v>
      </c>
      <c r="E167" s="90" t="s">
        <v>57</v>
      </c>
      <c r="F167" s="91">
        <v>42736</v>
      </c>
      <c r="G167" s="240">
        <v>44561</v>
      </c>
      <c r="H167" s="94"/>
      <c r="I167" s="94"/>
      <c r="J167" s="93"/>
      <c r="K167" s="94"/>
      <c r="L167" s="94"/>
      <c r="M167" s="95"/>
      <c r="N167" s="95"/>
      <c r="O167" s="95"/>
      <c r="P167" s="95"/>
      <c r="Q167" s="95"/>
      <c r="R167" s="95"/>
      <c r="S167" s="95"/>
      <c r="T167" s="96"/>
    </row>
    <row r="168" spans="1:20" ht="25.5" customHeight="1">
      <c r="A168" s="202"/>
      <c r="B168" s="203"/>
      <c r="C168" s="117" t="s">
        <v>431</v>
      </c>
      <c r="D168" s="118"/>
      <c r="E168" s="118"/>
      <c r="F168" s="118"/>
      <c r="G168" s="119"/>
      <c r="H168" s="164" t="s">
        <v>68</v>
      </c>
      <c r="I168" s="164" t="s">
        <v>133</v>
      </c>
      <c r="J168" s="238" t="s">
        <v>328</v>
      </c>
      <c r="K168" s="164" t="s">
        <v>100</v>
      </c>
      <c r="L168" s="164"/>
      <c r="M168" s="165">
        <v>1060</v>
      </c>
      <c r="N168" s="165">
        <v>1060</v>
      </c>
      <c r="O168" s="165">
        <v>1059.19893</v>
      </c>
      <c r="P168" s="165">
        <v>1102</v>
      </c>
      <c r="Q168" s="165"/>
      <c r="R168" s="165"/>
      <c r="S168" s="165"/>
      <c r="T168" s="166">
        <v>3</v>
      </c>
    </row>
    <row r="169" spans="1:20" ht="31.5" customHeight="1" hidden="1">
      <c r="A169" s="103">
        <v>403</v>
      </c>
      <c r="B169" s="79" t="s">
        <v>361</v>
      </c>
      <c r="C169" s="216" t="s">
        <v>344</v>
      </c>
      <c r="D169" s="143" t="s">
        <v>158</v>
      </c>
      <c r="E169" s="241" t="s">
        <v>57</v>
      </c>
      <c r="F169" s="234" t="s">
        <v>159</v>
      </c>
      <c r="G169" s="241" t="s">
        <v>67</v>
      </c>
      <c r="H169" s="84" t="s">
        <v>156</v>
      </c>
      <c r="I169" s="84" t="s">
        <v>58</v>
      </c>
      <c r="J169" s="84" t="s">
        <v>163</v>
      </c>
      <c r="K169" s="84"/>
      <c r="L169" s="84"/>
      <c r="M169" s="85"/>
      <c r="N169" s="85"/>
      <c r="O169" s="85"/>
      <c r="P169" s="85"/>
      <c r="Q169" s="85"/>
      <c r="R169" s="85"/>
      <c r="S169" s="85"/>
      <c r="T169" s="86"/>
    </row>
    <row r="170" spans="1:20" ht="51.75" customHeight="1" hidden="1">
      <c r="A170" s="155"/>
      <c r="B170" s="144"/>
      <c r="C170" s="220"/>
      <c r="D170" s="145"/>
      <c r="E170" s="242"/>
      <c r="F170" s="243"/>
      <c r="G170" s="242"/>
      <c r="H170" s="150"/>
      <c r="I170" s="150"/>
      <c r="J170" s="150"/>
      <c r="K170" s="150"/>
      <c r="L170" s="150"/>
      <c r="M170" s="151"/>
      <c r="N170" s="151"/>
      <c r="O170" s="151"/>
      <c r="P170" s="151"/>
      <c r="Q170" s="151"/>
      <c r="R170" s="151"/>
      <c r="S170" s="151"/>
      <c r="T170" s="152"/>
    </row>
    <row r="171" spans="1:20" ht="96" customHeight="1" hidden="1">
      <c r="A171" s="105"/>
      <c r="B171" s="88"/>
      <c r="C171" s="224"/>
      <c r="D171" s="225" t="s">
        <v>160</v>
      </c>
      <c r="E171" s="226" t="s">
        <v>57</v>
      </c>
      <c r="F171" s="136">
        <v>41640</v>
      </c>
      <c r="G171" s="240">
        <v>42023</v>
      </c>
      <c r="H171" s="94"/>
      <c r="I171" s="94"/>
      <c r="J171" s="94"/>
      <c r="K171" s="94"/>
      <c r="L171" s="94"/>
      <c r="M171" s="95"/>
      <c r="N171" s="95"/>
      <c r="O171" s="95"/>
      <c r="P171" s="95"/>
      <c r="Q171" s="95"/>
      <c r="R171" s="95"/>
      <c r="S171" s="95"/>
      <c r="T171" s="96"/>
    </row>
    <row r="172" spans="1:20" ht="23.25" customHeight="1" hidden="1">
      <c r="A172" s="202"/>
      <c r="B172" s="203"/>
      <c r="C172" s="227" t="s">
        <v>116</v>
      </c>
      <c r="D172" s="229"/>
      <c r="E172" s="229"/>
      <c r="F172" s="229"/>
      <c r="G172" s="230"/>
      <c r="H172" s="67" t="s">
        <v>156</v>
      </c>
      <c r="I172" s="67" t="s">
        <v>58</v>
      </c>
      <c r="J172" s="67" t="s">
        <v>163</v>
      </c>
      <c r="K172" s="67" t="s">
        <v>100</v>
      </c>
      <c r="L172" s="67" t="s">
        <v>357</v>
      </c>
      <c r="M172" s="68"/>
      <c r="N172" s="68"/>
      <c r="O172" s="68"/>
      <c r="P172" s="68"/>
      <c r="Q172" s="68"/>
      <c r="R172" s="68"/>
      <c r="S172" s="68"/>
      <c r="T172" s="60">
        <v>2</v>
      </c>
    </row>
    <row r="173" spans="1:20" ht="52.5" customHeight="1">
      <c r="A173" s="103">
        <v>403</v>
      </c>
      <c r="B173" s="79" t="s">
        <v>505</v>
      </c>
      <c r="C173" s="244" t="s">
        <v>164</v>
      </c>
      <c r="D173" s="143" t="s">
        <v>474</v>
      </c>
      <c r="E173" s="241" t="s">
        <v>57</v>
      </c>
      <c r="F173" s="234" t="s">
        <v>159</v>
      </c>
      <c r="G173" s="241" t="s">
        <v>67</v>
      </c>
      <c r="H173" s="196" t="s">
        <v>156</v>
      </c>
      <c r="I173" s="84" t="s">
        <v>58</v>
      </c>
      <c r="J173" s="84" t="s">
        <v>165</v>
      </c>
      <c r="K173" s="84"/>
      <c r="L173" s="84"/>
      <c r="M173" s="85">
        <f aca="true" t="shared" si="5" ref="M173:S173">M177</f>
        <v>29</v>
      </c>
      <c r="N173" s="85">
        <f t="shared" si="5"/>
        <v>29</v>
      </c>
      <c r="O173" s="85">
        <f t="shared" si="5"/>
        <v>28.9848</v>
      </c>
      <c r="P173" s="85">
        <f t="shared" si="5"/>
        <v>29</v>
      </c>
      <c r="Q173" s="85">
        <f>Q177</f>
        <v>29</v>
      </c>
      <c r="R173" s="85">
        <f>R177</f>
        <v>29</v>
      </c>
      <c r="S173" s="85">
        <f t="shared" si="5"/>
        <v>29</v>
      </c>
      <c r="T173" s="86"/>
    </row>
    <row r="174" spans="1:20" ht="24" customHeight="1">
      <c r="A174" s="155"/>
      <c r="B174" s="144"/>
      <c r="C174" s="245"/>
      <c r="D174" s="145"/>
      <c r="E174" s="242"/>
      <c r="F174" s="243"/>
      <c r="G174" s="242"/>
      <c r="H174" s="198"/>
      <c r="I174" s="150"/>
      <c r="J174" s="150"/>
      <c r="K174" s="150"/>
      <c r="L174" s="150"/>
      <c r="M174" s="151"/>
      <c r="N174" s="151"/>
      <c r="O174" s="151"/>
      <c r="P174" s="151"/>
      <c r="Q174" s="151"/>
      <c r="R174" s="151"/>
      <c r="S174" s="151"/>
      <c r="T174" s="152"/>
    </row>
    <row r="175" spans="1:20" ht="117" customHeight="1">
      <c r="A175" s="155"/>
      <c r="B175" s="144"/>
      <c r="C175" s="245"/>
      <c r="D175" s="246" t="s">
        <v>473</v>
      </c>
      <c r="E175" s="222" t="s">
        <v>57</v>
      </c>
      <c r="F175" s="178">
        <v>42370</v>
      </c>
      <c r="G175" s="247">
        <v>44215</v>
      </c>
      <c r="H175" s="198"/>
      <c r="I175" s="150"/>
      <c r="J175" s="150"/>
      <c r="K175" s="150"/>
      <c r="L175" s="150"/>
      <c r="M175" s="151"/>
      <c r="N175" s="151"/>
      <c r="O175" s="151"/>
      <c r="P175" s="151"/>
      <c r="Q175" s="151"/>
      <c r="R175" s="151"/>
      <c r="S175" s="151"/>
      <c r="T175" s="152"/>
    </row>
    <row r="176" spans="1:20" ht="151.5" customHeight="1">
      <c r="A176" s="105"/>
      <c r="B176" s="88"/>
      <c r="C176" s="248"/>
      <c r="D176" s="154" t="s">
        <v>472</v>
      </c>
      <c r="E176" s="92" t="s">
        <v>57</v>
      </c>
      <c r="F176" s="136">
        <v>42999</v>
      </c>
      <c r="G176" s="136">
        <v>44561</v>
      </c>
      <c r="H176" s="200"/>
      <c r="I176" s="94"/>
      <c r="J176" s="94"/>
      <c r="K176" s="94"/>
      <c r="L176" s="94"/>
      <c r="M176" s="95"/>
      <c r="N176" s="95"/>
      <c r="O176" s="95"/>
      <c r="P176" s="95"/>
      <c r="Q176" s="95"/>
      <c r="R176" s="95"/>
      <c r="S176" s="95"/>
      <c r="T176" s="96"/>
    </row>
    <row r="177" spans="1:20" ht="31.5" customHeight="1">
      <c r="A177" s="202"/>
      <c r="B177" s="203"/>
      <c r="C177" s="117" t="s">
        <v>431</v>
      </c>
      <c r="D177" s="118"/>
      <c r="E177" s="118"/>
      <c r="F177" s="118"/>
      <c r="G177" s="119"/>
      <c r="H177" s="67" t="s">
        <v>156</v>
      </c>
      <c r="I177" s="67" t="s">
        <v>58</v>
      </c>
      <c r="J177" s="67" t="s">
        <v>165</v>
      </c>
      <c r="K177" s="67" t="s">
        <v>100</v>
      </c>
      <c r="L177" s="67" t="s">
        <v>357</v>
      </c>
      <c r="M177" s="68">
        <v>29</v>
      </c>
      <c r="N177" s="68">
        <v>29</v>
      </c>
      <c r="O177" s="68">
        <v>28.9848</v>
      </c>
      <c r="P177" s="68">
        <v>29</v>
      </c>
      <c r="Q177" s="68">
        <v>29</v>
      </c>
      <c r="R177" s="68">
        <v>29</v>
      </c>
      <c r="S177" s="68">
        <v>29</v>
      </c>
      <c r="T177" s="60">
        <v>3</v>
      </c>
    </row>
    <row r="178" spans="1:20" ht="95.25" customHeight="1" hidden="1">
      <c r="A178" s="77">
        <v>403</v>
      </c>
      <c r="B178" s="79" t="s">
        <v>362</v>
      </c>
      <c r="C178" s="129" t="s">
        <v>166</v>
      </c>
      <c r="D178" s="249" t="s">
        <v>167</v>
      </c>
      <c r="E178" s="74" t="s">
        <v>168</v>
      </c>
      <c r="F178" s="75" t="s">
        <v>169</v>
      </c>
      <c r="G178" s="74" t="s">
        <v>67</v>
      </c>
      <c r="H178" s="84" t="s">
        <v>156</v>
      </c>
      <c r="I178" s="84" t="s">
        <v>125</v>
      </c>
      <c r="J178" s="84" t="s">
        <v>170</v>
      </c>
      <c r="K178" s="84"/>
      <c r="L178" s="84"/>
      <c r="M178" s="85"/>
      <c r="N178" s="85"/>
      <c r="O178" s="85"/>
      <c r="P178" s="85"/>
      <c r="Q178" s="85"/>
      <c r="R178" s="85"/>
      <c r="S178" s="85"/>
      <c r="T178" s="86"/>
    </row>
    <row r="179" spans="1:20" ht="90" customHeight="1" hidden="1">
      <c r="A179" s="87"/>
      <c r="B179" s="88"/>
      <c r="C179" s="134"/>
      <c r="D179" s="250" t="s">
        <v>171</v>
      </c>
      <c r="E179" s="92" t="s">
        <v>57</v>
      </c>
      <c r="F179" s="136">
        <v>41640</v>
      </c>
      <c r="G179" s="136">
        <v>42369</v>
      </c>
      <c r="H179" s="94"/>
      <c r="I179" s="94"/>
      <c r="J179" s="94"/>
      <c r="K179" s="94"/>
      <c r="L179" s="94"/>
      <c r="M179" s="95"/>
      <c r="N179" s="95"/>
      <c r="O179" s="95"/>
      <c r="P179" s="95"/>
      <c r="Q179" s="95"/>
      <c r="R179" s="95"/>
      <c r="S179" s="95"/>
      <c r="T179" s="96"/>
    </row>
    <row r="180" spans="1:20" ht="18" customHeight="1" hidden="1">
      <c r="A180" s="103"/>
      <c r="B180" s="104"/>
      <c r="C180" s="251" t="s">
        <v>172</v>
      </c>
      <c r="D180" s="251"/>
      <c r="E180" s="251"/>
      <c r="F180" s="251"/>
      <c r="G180" s="251"/>
      <c r="H180" s="140" t="s">
        <v>156</v>
      </c>
      <c r="I180" s="140" t="s">
        <v>125</v>
      </c>
      <c r="J180" s="140" t="s">
        <v>170</v>
      </c>
      <c r="K180" s="140" t="s">
        <v>100</v>
      </c>
      <c r="L180" s="140" t="s">
        <v>357</v>
      </c>
      <c r="M180" s="68"/>
      <c r="N180" s="159"/>
      <c r="O180" s="68"/>
      <c r="P180" s="68"/>
      <c r="Q180" s="68"/>
      <c r="R180" s="68"/>
      <c r="S180" s="68"/>
      <c r="T180" s="60">
        <v>2</v>
      </c>
    </row>
    <row r="181" spans="1:20" ht="18" customHeight="1" hidden="1">
      <c r="A181" s="155"/>
      <c r="B181" s="156"/>
      <c r="C181" s="227" t="s">
        <v>116</v>
      </c>
      <c r="D181" s="228"/>
      <c r="E181" s="228"/>
      <c r="F181" s="228"/>
      <c r="G181" s="232"/>
      <c r="H181" s="140" t="s">
        <v>156</v>
      </c>
      <c r="I181" s="140" t="s">
        <v>125</v>
      </c>
      <c r="J181" s="140" t="s">
        <v>170</v>
      </c>
      <c r="K181" s="140" t="s">
        <v>100</v>
      </c>
      <c r="L181" s="140" t="s">
        <v>357</v>
      </c>
      <c r="M181" s="68"/>
      <c r="N181" s="159"/>
      <c r="O181" s="68"/>
      <c r="P181" s="68"/>
      <c r="Q181" s="68"/>
      <c r="R181" s="68"/>
      <c r="S181" s="68"/>
      <c r="T181" s="60">
        <v>2</v>
      </c>
    </row>
    <row r="182" spans="1:20" ht="18" customHeight="1" hidden="1">
      <c r="A182" s="155"/>
      <c r="B182" s="156"/>
      <c r="C182" s="194" t="s">
        <v>129</v>
      </c>
      <c r="D182" s="194"/>
      <c r="E182" s="194"/>
      <c r="F182" s="194"/>
      <c r="G182" s="194"/>
      <c r="H182" s="140" t="s">
        <v>156</v>
      </c>
      <c r="I182" s="140" t="s">
        <v>125</v>
      </c>
      <c r="J182" s="140" t="s">
        <v>170</v>
      </c>
      <c r="K182" s="140" t="s">
        <v>100</v>
      </c>
      <c r="L182" s="140" t="s">
        <v>357</v>
      </c>
      <c r="M182" s="68"/>
      <c r="N182" s="159"/>
      <c r="O182" s="68"/>
      <c r="P182" s="68"/>
      <c r="Q182" s="68"/>
      <c r="R182" s="68"/>
      <c r="S182" s="68"/>
      <c r="T182" s="60">
        <v>2</v>
      </c>
    </row>
    <row r="183" spans="1:20" ht="18" customHeight="1" hidden="1">
      <c r="A183" s="105"/>
      <c r="B183" s="106"/>
      <c r="C183" s="252" t="s">
        <v>78</v>
      </c>
      <c r="D183" s="253"/>
      <c r="E183" s="253"/>
      <c r="F183" s="253"/>
      <c r="G183" s="254"/>
      <c r="H183" s="140" t="s">
        <v>156</v>
      </c>
      <c r="I183" s="140" t="s">
        <v>125</v>
      </c>
      <c r="J183" s="140" t="s">
        <v>170</v>
      </c>
      <c r="K183" s="140" t="s">
        <v>79</v>
      </c>
      <c r="L183" s="140" t="s">
        <v>357</v>
      </c>
      <c r="M183" s="68"/>
      <c r="N183" s="159"/>
      <c r="O183" s="68"/>
      <c r="P183" s="68"/>
      <c r="Q183" s="68"/>
      <c r="R183" s="68"/>
      <c r="S183" s="68"/>
      <c r="T183" s="60">
        <v>2</v>
      </c>
    </row>
    <row r="184" spans="1:20" ht="52.5" customHeight="1">
      <c r="A184" s="103">
        <v>403</v>
      </c>
      <c r="B184" s="79" t="s">
        <v>506</v>
      </c>
      <c r="C184" s="244" t="s">
        <v>369</v>
      </c>
      <c r="D184" s="143" t="s">
        <v>370</v>
      </c>
      <c r="E184" s="241" t="s">
        <v>57</v>
      </c>
      <c r="F184" s="234" t="s">
        <v>159</v>
      </c>
      <c r="G184" s="241" t="s">
        <v>67</v>
      </c>
      <c r="H184" s="196" t="s">
        <v>156</v>
      </c>
      <c r="I184" s="84" t="s">
        <v>58</v>
      </c>
      <c r="J184" s="84" t="s">
        <v>368</v>
      </c>
      <c r="K184" s="84"/>
      <c r="L184" s="84"/>
      <c r="M184" s="85">
        <f>M188</f>
        <v>3.3</v>
      </c>
      <c r="N184" s="85"/>
      <c r="O184" s="85"/>
      <c r="P184" s="85"/>
      <c r="Q184" s="85"/>
      <c r="R184" s="85"/>
      <c r="S184" s="85"/>
      <c r="T184" s="86"/>
    </row>
    <row r="185" spans="1:20" ht="25.5" customHeight="1">
      <c r="A185" s="155"/>
      <c r="B185" s="144"/>
      <c r="C185" s="245"/>
      <c r="D185" s="145"/>
      <c r="E185" s="242"/>
      <c r="F185" s="243"/>
      <c r="G185" s="242"/>
      <c r="H185" s="198"/>
      <c r="I185" s="150"/>
      <c r="J185" s="150"/>
      <c r="K185" s="150"/>
      <c r="L185" s="150"/>
      <c r="M185" s="151"/>
      <c r="N185" s="151"/>
      <c r="O185" s="151"/>
      <c r="P185" s="151"/>
      <c r="Q185" s="151"/>
      <c r="R185" s="151"/>
      <c r="S185" s="151"/>
      <c r="T185" s="152"/>
    </row>
    <row r="186" spans="1:20" ht="99.75" customHeight="1">
      <c r="A186" s="155"/>
      <c r="B186" s="144"/>
      <c r="C186" s="245"/>
      <c r="D186" s="246" t="s">
        <v>471</v>
      </c>
      <c r="E186" s="222" t="s">
        <v>57</v>
      </c>
      <c r="F186" s="178">
        <v>42370</v>
      </c>
      <c r="G186" s="247">
        <v>44215</v>
      </c>
      <c r="H186" s="198"/>
      <c r="I186" s="150"/>
      <c r="J186" s="150"/>
      <c r="K186" s="150"/>
      <c r="L186" s="150"/>
      <c r="M186" s="151"/>
      <c r="N186" s="151"/>
      <c r="O186" s="151"/>
      <c r="P186" s="151"/>
      <c r="Q186" s="151"/>
      <c r="R186" s="151"/>
      <c r="S186" s="151"/>
      <c r="T186" s="152"/>
    </row>
    <row r="187" spans="1:20" ht="132" customHeight="1">
      <c r="A187" s="105"/>
      <c r="B187" s="88"/>
      <c r="C187" s="248"/>
      <c r="D187" s="154" t="s">
        <v>470</v>
      </c>
      <c r="E187" s="92" t="s">
        <v>57</v>
      </c>
      <c r="F187" s="136">
        <v>42999</v>
      </c>
      <c r="G187" s="136">
        <v>44561</v>
      </c>
      <c r="H187" s="200"/>
      <c r="I187" s="94"/>
      <c r="J187" s="94"/>
      <c r="K187" s="94"/>
      <c r="L187" s="94"/>
      <c r="M187" s="95"/>
      <c r="N187" s="95"/>
      <c r="O187" s="95"/>
      <c r="P187" s="95"/>
      <c r="Q187" s="95"/>
      <c r="R187" s="95"/>
      <c r="S187" s="95"/>
      <c r="T187" s="96"/>
    </row>
    <row r="188" spans="1:20" ht="75" customHeight="1">
      <c r="A188" s="202"/>
      <c r="B188" s="203"/>
      <c r="C188" s="227" t="s">
        <v>418</v>
      </c>
      <c r="D188" s="228"/>
      <c r="E188" s="228"/>
      <c r="F188" s="228"/>
      <c r="G188" s="232"/>
      <c r="H188" s="67" t="s">
        <v>156</v>
      </c>
      <c r="I188" s="67" t="s">
        <v>58</v>
      </c>
      <c r="J188" s="67" t="s">
        <v>368</v>
      </c>
      <c r="K188" s="67" t="s">
        <v>501</v>
      </c>
      <c r="L188" s="67" t="s">
        <v>357</v>
      </c>
      <c r="M188" s="68">
        <v>3.3</v>
      </c>
      <c r="N188" s="68"/>
      <c r="O188" s="68"/>
      <c r="P188" s="68"/>
      <c r="Q188" s="68"/>
      <c r="R188" s="68"/>
      <c r="S188" s="68"/>
      <c r="T188" s="60">
        <v>3</v>
      </c>
    </row>
    <row r="189" spans="1:20" ht="95.25" customHeight="1">
      <c r="A189" s="77">
        <v>403</v>
      </c>
      <c r="B189" s="79" t="s">
        <v>507</v>
      </c>
      <c r="C189" s="255" t="s">
        <v>173</v>
      </c>
      <c r="D189" s="190" t="s">
        <v>468</v>
      </c>
      <c r="E189" s="74" t="s">
        <v>168</v>
      </c>
      <c r="F189" s="75" t="s">
        <v>169</v>
      </c>
      <c r="G189" s="74" t="s">
        <v>67</v>
      </c>
      <c r="H189" s="196" t="s">
        <v>156</v>
      </c>
      <c r="I189" s="84" t="s">
        <v>125</v>
      </c>
      <c r="J189" s="84" t="s">
        <v>174</v>
      </c>
      <c r="K189" s="84"/>
      <c r="L189" s="84"/>
      <c r="M189" s="85">
        <f>M192</f>
        <v>1216.7</v>
      </c>
      <c r="N189" s="85">
        <f>N192+N195</f>
        <v>3847.2000000000003</v>
      </c>
      <c r="O189" s="85">
        <f>O192+O195</f>
        <v>3415.65483</v>
      </c>
      <c r="P189" s="85">
        <f>P192+P195</f>
        <v>1502.4</v>
      </c>
      <c r="Q189" s="85">
        <f>Q192+Q193+Q194</f>
        <v>1596.4</v>
      </c>
      <c r="R189" s="85">
        <f>R192+R193+R194</f>
        <v>1046.4</v>
      </c>
      <c r="S189" s="85">
        <f>S192+S193+S194</f>
        <v>1046.4</v>
      </c>
      <c r="T189" s="86"/>
    </row>
    <row r="190" spans="1:20" ht="102" customHeight="1">
      <c r="A190" s="111"/>
      <c r="B190" s="144"/>
      <c r="C190" s="256"/>
      <c r="D190" s="257" t="s">
        <v>469</v>
      </c>
      <c r="E190" s="183" t="s">
        <v>57</v>
      </c>
      <c r="F190" s="178">
        <v>42370</v>
      </c>
      <c r="G190" s="178">
        <v>44561</v>
      </c>
      <c r="H190" s="198"/>
      <c r="I190" s="150"/>
      <c r="J190" s="150"/>
      <c r="K190" s="150"/>
      <c r="L190" s="150"/>
      <c r="M190" s="151"/>
      <c r="N190" s="151"/>
      <c r="O190" s="151"/>
      <c r="P190" s="151"/>
      <c r="Q190" s="151"/>
      <c r="R190" s="151"/>
      <c r="S190" s="151"/>
      <c r="T190" s="152"/>
    </row>
    <row r="191" spans="1:20" ht="138" customHeight="1">
      <c r="A191" s="87"/>
      <c r="B191" s="88"/>
      <c r="C191" s="258"/>
      <c r="D191" s="135" t="s">
        <v>461</v>
      </c>
      <c r="E191" s="92" t="s">
        <v>57</v>
      </c>
      <c r="F191" s="136">
        <v>42999</v>
      </c>
      <c r="G191" s="136">
        <v>44561</v>
      </c>
      <c r="H191" s="200"/>
      <c r="I191" s="94"/>
      <c r="J191" s="94"/>
      <c r="K191" s="94"/>
      <c r="L191" s="94"/>
      <c r="M191" s="95"/>
      <c r="N191" s="95"/>
      <c r="O191" s="95"/>
      <c r="P191" s="95"/>
      <c r="Q191" s="95"/>
      <c r="R191" s="95"/>
      <c r="S191" s="95"/>
      <c r="T191" s="96"/>
    </row>
    <row r="192" spans="1:20" ht="29.25" customHeight="1">
      <c r="A192" s="103"/>
      <c r="B192" s="104"/>
      <c r="C192" s="117" t="s">
        <v>431</v>
      </c>
      <c r="D192" s="118"/>
      <c r="E192" s="118"/>
      <c r="F192" s="118"/>
      <c r="G192" s="119"/>
      <c r="H192" s="140" t="s">
        <v>156</v>
      </c>
      <c r="I192" s="140" t="s">
        <v>125</v>
      </c>
      <c r="J192" s="140" t="s">
        <v>174</v>
      </c>
      <c r="K192" s="140" t="s">
        <v>100</v>
      </c>
      <c r="L192" s="140" t="s">
        <v>357</v>
      </c>
      <c r="M192" s="68">
        <v>1216.7</v>
      </c>
      <c r="N192" s="68">
        <v>3845.71675</v>
      </c>
      <c r="O192" s="68">
        <v>3414.17245</v>
      </c>
      <c r="P192" s="68">
        <v>1502.4</v>
      </c>
      <c r="Q192" s="68">
        <v>1596.4</v>
      </c>
      <c r="R192" s="68">
        <v>1046.4</v>
      </c>
      <c r="S192" s="68">
        <v>1046.4</v>
      </c>
      <c r="T192" s="60">
        <v>3</v>
      </c>
    </row>
    <row r="193" spans="1:20" ht="18" customHeight="1" hidden="1">
      <c r="A193" s="155"/>
      <c r="B193" s="156"/>
      <c r="C193" s="76" t="s">
        <v>109</v>
      </c>
      <c r="D193" s="76"/>
      <c r="E193" s="76"/>
      <c r="F193" s="76"/>
      <c r="G193" s="76"/>
      <c r="H193" s="140" t="s">
        <v>156</v>
      </c>
      <c r="I193" s="140" t="s">
        <v>125</v>
      </c>
      <c r="J193" s="140" t="s">
        <v>174</v>
      </c>
      <c r="K193" s="140" t="s">
        <v>100</v>
      </c>
      <c r="L193" s="140" t="s">
        <v>357</v>
      </c>
      <c r="M193" s="68"/>
      <c r="N193" s="159"/>
      <c r="O193" s="68"/>
      <c r="P193" s="68"/>
      <c r="Q193" s="68"/>
      <c r="R193" s="68"/>
      <c r="S193" s="68"/>
      <c r="T193" s="60">
        <v>2</v>
      </c>
    </row>
    <row r="194" spans="1:20" ht="18" customHeight="1" hidden="1">
      <c r="A194" s="105"/>
      <c r="B194" s="106"/>
      <c r="C194" s="76" t="s">
        <v>109</v>
      </c>
      <c r="D194" s="76"/>
      <c r="E194" s="76"/>
      <c r="F194" s="76"/>
      <c r="G194" s="76"/>
      <c r="H194" s="140" t="s">
        <v>156</v>
      </c>
      <c r="I194" s="140" t="s">
        <v>125</v>
      </c>
      <c r="J194" s="140" t="s">
        <v>174</v>
      </c>
      <c r="K194" s="140" t="s">
        <v>100</v>
      </c>
      <c r="L194" s="140" t="s">
        <v>357</v>
      </c>
      <c r="M194" s="68"/>
      <c r="N194" s="159"/>
      <c r="O194" s="68"/>
      <c r="P194" s="68"/>
      <c r="Q194" s="68"/>
      <c r="R194" s="68"/>
      <c r="S194" s="68"/>
      <c r="T194" s="60">
        <v>2</v>
      </c>
    </row>
    <row r="195" spans="1:20" ht="18" customHeight="1">
      <c r="A195" s="171"/>
      <c r="B195" s="172"/>
      <c r="C195" s="117" t="s">
        <v>248</v>
      </c>
      <c r="D195" s="118"/>
      <c r="E195" s="118"/>
      <c r="F195" s="118"/>
      <c r="G195" s="119"/>
      <c r="H195" s="259" t="s">
        <v>156</v>
      </c>
      <c r="I195" s="259" t="s">
        <v>125</v>
      </c>
      <c r="J195" s="259" t="s">
        <v>174</v>
      </c>
      <c r="K195" s="259" t="s">
        <v>117</v>
      </c>
      <c r="L195" s="259" t="s">
        <v>357</v>
      </c>
      <c r="M195" s="165"/>
      <c r="N195" s="165">
        <v>1.48325</v>
      </c>
      <c r="O195" s="165">
        <v>1.48238</v>
      </c>
      <c r="P195" s="165"/>
      <c r="Q195" s="165"/>
      <c r="R195" s="165"/>
      <c r="S195" s="165"/>
      <c r="T195" s="166">
        <v>1</v>
      </c>
    </row>
    <row r="196" spans="1:20" ht="90.75" customHeight="1" hidden="1">
      <c r="A196" s="77">
        <v>403</v>
      </c>
      <c r="B196" s="79" t="s">
        <v>211</v>
      </c>
      <c r="C196" s="210" t="s">
        <v>175</v>
      </c>
      <c r="D196" s="260" t="s">
        <v>171</v>
      </c>
      <c r="E196" s="74" t="s">
        <v>57</v>
      </c>
      <c r="F196" s="75">
        <v>41640</v>
      </c>
      <c r="G196" s="75">
        <v>42369</v>
      </c>
      <c r="H196" s="84" t="s">
        <v>156</v>
      </c>
      <c r="I196" s="84" t="s">
        <v>125</v>
      </c>
      <c r="J196" s="84" t="s">
        <v>176</v>
      </c>
      <c r="K196" s="84"/>
      <c r="L196" s="84"/>
      <c r="M196" s="85"/>
      <c r="N196" s="85"/>
      <c r="O196" s="85"/>
      <c r="P196" s="85"/>
      <c r="Q196" s="85"/>
      <c r="R196" s="85"/>
      <c r="S196" s="85"/>
      <c r="T196" s="86"/>
    </row>
    <row r="197" spans="1:20" ht="90.75" customHeight="1" hidden="1">
      <c r="A197" s="87"/>
      <c r="B197" s="381"/>
      <c r="C197" s="212"/>
      <c r="D197" s="185" t="s">
        <v>140</v>
      </c>
      <c r="E197" s="92" t="s">
        <v>57</v>
      </c>
      <c r="F197" s="136">
        <v>40249</v>
      </c>
      <c r="G197" s="92" t="s">
        <v>67</v>
      </c>
      <c r="H197" s="94"/>
      <c r="I197" s="94"/>
      <c r="J197" s="94"/>
      <c r="K197" s="94"/>
      <c r="L197" s="94"/>
      <c r="M197" s="95"/>
      <c r="N197" s="95"/>
      <c r="O197" s="95"/>
      <c r="P197" s="95"/>
      <c r="Q197" s="95"/>
      <c r="R197" s="95"/>
      <c r="S197" s="95"/>
      <c r="T197" s="96"/>
    </row>
    <row r="198" spans="1:20" ht="18" customHeight="1" hidden="1">
      <c r="A198" s="103"/>
      <c r="B198" s="104"/>
      <c r="C198" s="227" t="s">
        <v>116</v>
      </c>
      <c r="D198" s="228"/>
      <c r="E198" s="228"/>
      <c r="F198" s="228"/>
      <c r="G198" s="232"/>
      <c r="H198" s="67" t="s">
        <v>156</v>
      </c>
      <c r="I198" s="67" t="s">
        <v>125</v>
      </c>
      <c r="J198" s="67" t="s">
        <v>176</v>
      </c>
      <c r="K198" s="67" t="s">
        <v>100</v>
      </c>
      <c r="L198" s="67" t="s">
        <v>357</v>
      </c>
      <c r="M198" s="165"/>
      <c r="N198" s="68"/>
      <c r="O198" s="165"/>
      <c r="P198" s="165"/>
      <c r="Q198" s="165"/>
      <c r="R198" s="165"/>
      <c r="S198" s="165"/>
      <c r="T198" s="166">
        <v>2</v>
      </c>
    </row>
    <row r="199" spans="1:20" ht="18" customHeight="1" hidden="1">
      <c r="A199" s="105"/>
      <c r="B199" s="106"/>
      <c r="C199" s="194" t="s">
        <v>129</v>
      </c>
      <c r="D199" s="157"/>
      <c r="E199" s="157"/>
      <c r="F199" s="157"/>
      <c r="G199" s="157"/>
      <c r="H199" s="67" t="s">
        <v>156</v>
      </c>
      <c r="I199" s="67" t="s">
        <v>125</v>
      </c>
      <c r="J199" s="67" t="s">
        <v>176</v>
      </c>
      <c r="K199" s="67" t="s">
        <v>100</v>
      </c>
      <c r="L199" s="67" t="s">
        <v>357</v>
      </c>
      <c r="M199" s="165"/>
      <c r="N199" s="68"/>
      <c r="O199" s="165"/>
      <c r="P199" s="165"/>
      <c r="Q199" s="165"/>
      <c r="R199" s="165"/>
      <c r="S199" s="165"/>
      <c r="T199" s="166">
        <v>2</v>
      </c>
    </row>
    <row r="200" spans="1:20" ht="99.75" customHeight="1">
      <c r="A200" s="77">
        <v>403</v>
      </c>
      <c r="B200" s="79" t="s">
        <v>415</v>
      </c>
      <c r="C200" s="255" t="s">
        <v>177</v>
      </c>
      <c r="D200" s="190" t="s">
        <v>466</v>
      </c>
      <c r="E200" s="74" t="s">
        <v>57</v>
      </c>
      <c r="F200" s="75">
        <v>42370</v>
      </c>
      <c r="G200" s="75">
        <v>44561</v>
      </c>
      <c r="H200" s="196" t="s">
        <v>156</v>
      </c>
      <c r="I200" s="84" t="s">
        <v>125</v>
      </c>
      <c r="J200" s="84" t="s">
        <v>178</v>
      </c>
      <c r="K200" s="84"/>
      <c r="L200" s="84"/>
      <c r="M200" s="85">
        <f>M203</f>
        <v>100</v>
      </c>
      <c r="N200" s="85">
        <f>N203</f>
        <v>37.3</v>
      </c>
      <c r="O200" s="85">
        <f>O203</f>
        <v>37.262</v>
      </c>
      <c r="P200" s="85">
        <f>P203</f>
        <v>99</v>
      </c>
      <c r="Q200" s="85">
        <f>Q203+Q204</f>
        <v>99</v>
      </c>
      <c r="R200" s="85">
        <f>R203+R204</f>
        <v>99</v>
      </c>
      <c r="S200" s="85">
        <f>S203+S204</f>
        <v>99</v>
      </c>
      <c r="T200" s="86"/>
    </row>
    <row r="201" spans="1:20" ht="138.75" customHeight="1">
      <c r="A201" s="111"/>
      <c r="B201" s="144"/>
      <c r="C201" s="256"/>
      <c r="D201" s="257" t="s">
        <v>461</v>
      </c>
      <c r="E201" s="183" t="s">
        <v>57</v>
      </c>
      <c r="F201" s="178">
        <v>42999</v>
      </c>
      <c r="G201" s="178">
        <v>44561</v>
      </c>
      <c r="H201" s="198"/>
      <c r="I201" s="150"/>
      <c r="J201" s="150"/>
      <c r="K201" s="150"/>
      <c r="L201" s="150"/>
      <c r="M201" s="151"/>
      <c r="N201" s="151"/>
      <c r="O201" s="151"/>
      <c r="P201" s="151"/>
      <c r="Q201" s="151"/>
      <c r="R201" s="151"/>
      <c r="S201" s="151"/>
      <c r="T201" s="152"/>
    </row>
    <row r="202" spans="1:20" ht="96" customHeight="1">
      <c r="A202" s="87"/>
      <c r="B202" s="381"/>
      <c r="C202" s="258"/>
      <c r="D202" s="154" t="s">
        <v>467</v>
      </c>
      <c r="E202" s="92" t="s">
        <v>57</v>
      </c>
      <c r="F202" s="136">
        <v>40249</v>
      </c>
      <c r="G202" s="92" t="s">
        <v>67</v>
      </c>
      <c r="H202" s="200"/>
      <c r="I202" s="94"/>
      <c r="J202" s="94"/>
      <c r="K202" s="94"/>
      <c r="L202" s="94"/>
      <c r="M202" s="95"/>
      <c r="N202" s="95"/>
      <c r="O202" s="95"/>
      <c r="P202" s="95"/>
      <c r="Q202" s="95"/>
      <c r="R202" s="95"/>
      <c r="S202" s="95"/>
      <c r="T202" s="96"/>
    </row>
    <row r="203" spans="1:20" ht="27" customHeight="1">
      <c r="A203" s="202"/>
      <c r="B203" s="203"/>
      <c r="C203" s="117" t="s">
        <v>431</v>
      </c>
      <c r="D203" s="118"/>
      <c r="E203" s="118"/>
      <c r="F203" s="118"/>
      <c r="G203" s="119"/>
      <c r="H203" s="67" t="s">
        <v>156</v>
      </c>
      <c r="I203" s="67" t="s">
        <v>125</v>
      </c>
      <c r="J203" s="67" t="s">
        <v>178</v>
      </c>
      <c r="K203" s="67" t="s">
        <v>100</v>
      </c>
      <c r="L203" s="67" t="s">
        <v>357</v>
      </c>
      <c r="M203" s="165">
        <v>100</v>
      </c>
      <c r="N203" s="68">
        <v>37.3</v>
      </c>
      <c r="O203" s="165">
        <v>37.262</v>
      </c>
      <c r="P203" s="165">
        <v>99</v>
      </c>
      <c r="Q203" s="165">
        <v>99</v>
      </c>
      <c r="R203" s="165">
        <v>99</v>
      </c>
      <c r="S203" s="165">
        <v>99</v>
      </c>
      <c r="T203" s="166">
        <v>3</v>
      </c>
    </row>
    <row r="204" spans="1:20" ht="93" customHeight="1" hidden="1">
      <c r="A204" s="188">
        <v>403</v>
      </c>
      <c r="B204" s="189" t="s">
        <v>162</v>
      </c>
      <c r="C204" s="261" t="s">
        <v>179</v>
      </c>
      <c r="D204" s="73" t="s">
        <v>140</v>
      </c>
      <c r="E204" s="74" t="s">
        <v>57</v>
      </c>
      <c r="F204" s="75">
        <v>40249</v>
      </c>
      <c r="G204" s="74" t="s">
        <v>67</v>
      </c>
      <c r="H204" s="84" t="s">
        <v>156</v>
      </c>
      <c r="I204" s="84" t="s">
        <v>125</v>
      </c>
      <c r="J204" s="84" t="s">
        <v>180</v>
      </c>
      <c r="K204" s="84"/>
      <c r="L204" s="84"/>
      <c r="M204" s="85"/>
      <c r="N204" s="85"/>
      <c r="O204" s="85"/>
      <c r="P204" s="85"/>
      <c r="Q204" s="85"/>
      <c r="R204" s="85"/>
      <c r="S204" s="85"/>
      <c r="T204" s="86"/>
    </row>
    <row r="205" spans="1:20" ht="90.75" customHeight="1" hidden="1">
      <c r="A205" s="191"/>
      <c r="B205" s="192"/>
      <c r="C205" s="262"/>
      <c r="D205" s="135" t="s">
        <v>171</v>
      </c>
      <c r="E205" s="92" t="s">
        <v>57</v>
      </c>
      <c r="F205" s="136">
        <v>41640</v>
      </c>
      <c r="G205" s="136">
        <v>42369</v>
      </c>
      <c r="H205" s="94"/>
      <c r="I205" s="94"/>
      <c r="J205" s="94"/>
      <c r="K205" s="94"/>
      <c r="L205" s="94"/>
      <c r="M205" s="95"/>
      <c r="N205" s="95"/>
      <c r="O205" s="95"/>
      <c r="P205" s="95"/>
      <c r="Q205" s="95"/>
      <c r="R205" s="95"/>
      <c r="S205" s="95"/>
      <c r="T205" s="96"/>
    </row>
    <row r="206" spans="1:20" ht="18" customHeight="1" hidden="1">
      <c r="A206" s="202"/>
      <c r="B206" s="203"/>
      <c r="C206" s="227" t="s">
        <v>116</v>
      </c>
      <c r="D206" s="229"/>
      <c r="E206" s="228"/>
      <c r="F206" s="228"/>
      <c r="G206" s="232"/>
      <c r="H206" s="67" t="s">
        <v>156</v>
      </c>
      <c r="I206" s="67" t="s">
        <v>125</v>
      </c>
      <c r="J206" s="67" t="s">
        <v>180</v>
      </c>
      <c r="K206" s="67" t="s">
        <v>100</v>
      </c>
      <c r="L206" s="67">
        <v>225</v>
      </c>
      <c r="M206" s="165"/>
      <c r="N206" s="68"/>
      <c r="O206" s="165"/>
      <c r="P206" s="165"/>
      <c r="Q206" s="165"/>
      <c r="R206" s="165"/>
      <c r="S206" s="165"/>
      <c r="T206" s="166">
        <v>2</v>
      </c>
    </row>
    <row r="207" spans="1:20" ht="93" customHeight="1" hidden="1">
      <c r="A207" s="69">
        <v>403</v>
      </c>
      <c r="B207" s="128" t="s">
        <v>361</v>
      </c>
      <c r="C207" s="143" t="s">
        <v>181</v>
      </c>
      <c r="D207" s="190" t="s">
        <v>140</v>
      </c>
      <c r="E207" s="182" t="s">
        <v>57</v>
      </c>
      <c r="F207" s="75">
        <v>40249</v>
      </c>
      <c r="G207" s="74" t="s">
        <v>67</v>
      </c>
      <c r="H207" s="84" t="s">
        <v>156</v>
      </c>
      <c r="I207" s="84" t="s">
        <v>125</v>
      </c>
      <c r="J207" s="84" t="s">
        <v>182</v>
      </c>
      <c r="K207" s="84"/>
      <c r="L207" s="84"/>
      <c r="M207" s="85">
        <f>M209</f>
        <v>0</v>
      </c>
      <c r="N207" s="85"/>
      <c r="O207" s="85"/>
      <c r="P207" s="85">
        <f>P209</f>
        <v>0</v>
      </c>
      <c r="Q207" s="85"/>
      <c r="R207" s="85"/>
      <c r="S207" s="85"/>
      <c r="T207" s="86"/>
    </row>
    <row r="208" spans="1:20" ht="94.5" customHeight="1" hidden="1">
      <c r="A208" s="69"/>
      <c r="B208" s="128"/>
      <c r="C208" s="153"/>
      <c r="D208" s="154" t="s">
        <v>88</v>
      </c>
      <c r="E208" s="263" t="s">
        <v>57</v>
      </c>
      <c r="F208" s="136">
        <v>42370</v>
      </c>
      <c r="G208" s="136">
        <v>44196</v>
      </c>
      <c r="H208" s="94"/>
      <c r="I208" s="94"/>
      <c r="J208" s="94"/>
      <c r="K208" s="94"/>
      <c r="L208" s="94"/>
      <c r="M208" s="95"/>
      <c r="N208" s="95"/>
      <c r="O208" s="95"/>
      <c r="P208" s="95"/>
      <c r="Q208" s="95"/>
      <c r="R208" s="95"/>
      <c r="S208" s="95"/>
      <c r="T208" s="96"/>
    </row>
    <row r="209" spans="1:20" ht="18" customHeight="1" hidden="1">
      <c r="A209" s="202"/>
      <c r="B209" s="203"/>
      <c r="C209" s="76" t="s">
        <v>109</v>
      </c>
      <c r="D209" s="187"/>
      <c r="E209" s="76"/>
      <c r="F209" s="76"/>
      <c r="G209" s="76"/>
      <c r="H209" s="67" t="s">
        <v>156</v>
      </c>
      <c r="I209" s="67" t="s">
        <v>125</v>
      </c>
      <c r="J209" s="67" t="s">
        <v>182</v>
      </c>
      <c r="K209" s="67" t="s">
        <v>100</v>
      </c>
      <c r="L209" s="67" t="s">
        <v>357</v>
      </c>
      <c r="M209" s="165"/>
      <c r="N209" s="68"/>
      <c r="O209" s="165"/>
      <c r="P209" s="165"/>
      <c r="Q209" s="165"/>
      <c r="R209" s="165"/>
      <c r="S209" s="165"/>
      <c r="T209" s="166">
        <v>2</v>
      </c>
    </row>
    <row r="210" spans="1:20" s="370" customFormat="1" ht="101.25" customHeight="1" hidden="1">
      <c r="A210" s="69">
        <v>403</v>
      </c>
      <c r="B210" s="128" t="s">
        <v>330</v>
      </c>
      <c r="C210" s="78" t="s">
        <v>183</v>
      </c>
      <c r="D210" s="73" t="s">
        <v>140</v>
      </c>
      <c r="E210" s="74" t="s">
        <v>57</v>
      </c>
      <c r="F210" s="75">
        <v>40249</v>
      </c>
      <c r="G210" s="74" t="s">
        <v>67</v>
      </c>
      <c r="H210" s="131" t="s">
        <v>156</v>
      </c>
      <c r="I210" s="131" t="s">
        <v>125</v>
      </c>
      <c r="J210" s="131" t="s">
        <v>184</v>
      </c>
      <c r="K210" s="131"/>
      <c r="L210" s="264"/>
      <c r="M210" s="265"/>
      <c r="N210" s="132"/>
      <c r="O210" s="85"/>
      <c r="P210" s="85"/>
      <c r="Q210" s="85"/>
      <c r="R210" s="85"/>
      <c r="S210" s="85"/>
      <c r="T210" s="266"/>
    </row>
    <row r="211" spans="1:20" s="370" customFormat="1" ht="99.75" customHeight="1" hidden="1">
      <c r="A211" s="69"/>
      <c r="B211" s="128"/>
      <c r="C211" s="187"/>
      <c r="D211" s="135" t="s">
        <v>185</v>
      </c>
      <c r="E211" s="92" t="s">
        <v>57</v>
      </c>
      <c r="F211" s="136">
        <v>41640</v>
      </c>
      <c r="G211" s="136">
        <v>42369</v>
      </c>
      <c r="H211" s="131"/>
      <c r="I211" s="131"/>
      <c r="J211" s="131"/>
      <c r="K211" s="131"/>
      <c r="L211" s="264"/>
      <c r="M211" s="267"/>
      <c r="N211" s="132"/>
      <c r="O211" s="95"/>
      <c r="P211" s="95"/>
      <c r="Q211" s="95"/>
      <c r="R211" s="95"/>
      <c r="S211" s="95"/>
      <c r="T211" s="268"/>
    </row>
    <row r="212" spans="1:20" ht="18" customHeight="1" hidden="1">
      <c r="A212" s="103"/>
      <c r="B212" s="104"/>
      <c r="C212" s="227" t="s">
        <v>116</v>
      </c>
      <c r="D212" s="228"/>
      <c r="E212" s="228"/>
      <c r="F212" s="228"/>
      <c r="G212" s="232"/>
      <c r="H212" s="67" t="s">
        <v>156</v>
      </c>
      <c r="I212" s="67" t="s">
        <v>125</v>
      </c>
      <c r="J212" s="67" t="s">
        <v>184</v>
      </c>
      <c r="K212" s="67" t="s">
        <v>100</v>
      </c>
      <c r="L212" s="67" t="s">
        <v>357</v>
      </c>
      <c r="M212" s="68"/>
      <c r="N212" s="68"/>
      <c r="O212" s="68"/>
      <c r="P212" s="68"/>
      <c r="Q212" s="68"/>
      <c r="R212" s="68"/>
      <c r="S212" s="68"/>
      <c r="T212" s="60">
        <v>2</v>
      </c>
    </row>
    <row r="213" spans="1:20" ht="18" customHeight="1" hidden="1">
      <c r="A213" s="105"/>
      <c r="B213" s="106"/>
      <c r="C213" s="70" t="s">
        <v>99</v>
      </c>
      <c r="D213" s="162"/>
      <c r="E213" s="162"/>
      <c r="F213" s="162"/>
      <c r="G213" s="163"/>
      <c r="H213" s="67" t="s">
        <v>156</v>
      </c>
      <c r="I213" s="67" t="s">
        <v>125</v>
      </c>
      <c r="J213" s="67" t="s">
        <v>184</v>
      </c>
      <c r="K213" s="67" t="s">
        <v>100</v>
      </c>
      <c r="L213" s="67" t="s">
        <v>357</v>
      </c>
      <c r="M213" s="68"/>
      <c r="N213" s="68"/>
      <c r="O213" s="68"/>
      <c r="P213" s="68"/>
      <c r="Q213" s="68"/>
      <c r="R213" s="68"/>
      <c r="S213" s="68"/>
      <c r="T213" s="60">
        <v>2</v>
      </c>
    </row>
    <row r="214" spans="1:20" s="370" customFormat="1" ht="95.25" customHeight="1">
      <c r="A214" s="77">
        <v>403</v>
      </c>
      <c r="B214" s="79" t="s">
        <v>508</v>
      </c>
      <c r="C214" s="195" t="s">
        <v>402</v>
      </c>
      <c r="D214" s="190" t="s">
        <v>465</v>
      </c>
      <c r="E214" s="74" t="s">
        <v>57</v>
      </c>
      <c r="F214" s="75">
        <v>40249</v>
      </c>
      <c r="G214" s="182" t="s">
        <v>67</v>
      </c>
      <c r="H214" s="196" t="s">
        <v>156</v>
      </c>
      <c r="I214" s="84" t="s">
        <v>125</v>
      </c>
      <c r="J214" s="84" t="s">
        <v>403</v>
      </c>
      <c r="K214" s="131"/>
      <c r="L214" s="264"/>
      <c r="M214" s="85">
        <f aca="true" t="shared" si="6" ref="M214:S214">M217</f>
        <v>0</v>
      </c>
      <c r="N214" s="132">
        <f t="shared" si="6"/>
        <v>125.2</v>
      </c>
      <c r="O214" s="85">
        <f t="shared" si="6"/>
        <v>110.95</v>
      </c>
      <c r="P214" s="85">
        <f t="shared" si="6"/>
        <v>0</v>
      </c>
      <c r="Q214" s="85">
        <f t="shared" si="6"/>
        <v>0</v>
      </c>
      <c r="R214" s="85">
        <f t="shared" si="6"/>
        <v>0</v>
      </c>
      <c r="S214" s="85">
        <f t="shared" si="6"/>
        <v>0</v>
      </c>
      <c r="T214" s="266"/>
    </row>
    <row r="215" spans="1:20" s="370" customFormat="1" ht="108" customHeight="1">
      <c r="A215" s="111"/>
      <c r="B215" s="144"/>
      <c r="C215" s="197"/>
      <c r="D215" s="257" t="s">
        <v>466</v>
      </c>
      <c r="E215" s="183" t="s">
        <v>57</v>
      </c>
      <c r="F215" s="178">
        <v>42370</v>
      </c>
      <c r="G215" s="184">
        <v>44561</v>
      </c>
      <c r="H215" s="198"/>
      <c r="I215" s="150"/>
      <c r="J215" s="150"/>
      <c r="K215" s="131"/>
      <c r="L215" s="264"/>
      <c r="M215" s="151"/>
      <c r="N215" s="132"/>
      <c r="O215" s="151"/>
      <c r="P215" s="151"/>
      <c r="Q215" s="151"/>
      <c r="R215" s="151"/>
      <c r="S215" s="151"/>
      <c r="T215" s="269"/>
    </row>
    <row r="216" spans="1:20" s="370" customFormat="1" ht="138" customHeight="1">
      <c r="A216" s="87"/>
      <c r="B216" s="88"/>
      <c r="C216" s="199"/>
      <c r="D216" s="154" t="s">
        <v>464</v>
      </c>
      <c r="E216" s="92" t="s">
        <v>57</v>
      </c>
      <c r="F216" s="136">
        <v>42999</v>
      </c>
      <c r="G216" s="186">
        <v>44561</v>
      </c>
      <c r="H216" s="200"/>
      <c r="I216" s="94"/>
      <c r="J216" s="94"/>
      <c r="K216" s="131"/>
      <c r="L216" s="264"/>
      <c r="M216" s="95"/>
      <c r="N216" s="132"/>
      <c r="O216" s="95"/>
      <c r="P216" s="95"/>
      <c r="Q216" s="95"/>
      <c r="R216" s="95"/>
      <c r="S216" s="95"/>
      <c r="T216" s="268"/>
    </row>
    <row r="217" spans="1:20" ht="23.25" customHeight="1">
      <c r="A217" s="202"/>
      <c r="B217" s="203"/>
      <c r="C217" s="117" t="s">
        <v>397</v>
      </c>
      <c r="D217" s="118"/>
      <c r="E217" s="118"/>
      <c r="F217" s="118"/>
      <c r="G217" s="119"/>
      <c r="H217" s="67" t="s">
        <v>156</v>
      </c>
      <c r="I217" s="67" t="s">
        <v>125</v>
      </c>
      <c r="J217" s="67" t="s">
        <v>403</v>
      </c>
      <c r="K217" s="67" t="s">
        <v>100</v>
      </c>
      <c r="L217" s="67" t="s">
        <v>357</v>
      </c>
      <c r="M217" s="68"/>
      <c r="N217" s="68">
        <v>125.2</v>
      </c>
      <c r="O217" s="68">
        <v>110.95</v>
      </c>
      <c r="P217" s="68"/>
      <c r="Q217" s="68"/>
      <c r="R217" s="68"/>
      <c r="S217" s="68"/>
      <c r="T217" s="60">
        <v>3</v>
      </c>
    </row>
    <row r="218" spans="1:20" s="370" customFormat="1" ht="115.5" customHeight="1">
      <c r="A218" s="77">
        <v>403</v>
      </c>
      <c r="B218" s="79" t="s">
        <v>509</v>
      </c>
      <c r="C218" s="195" t="s">
        <v>186</v>
      </c>
      <c r="D218" s="190" t="s">
        <v>463</v>
      </c>
      <c r="E218" s="74" t="s">
        <v>57</v>
      </c>
      <c r="F218" s="75">
        <v>40249</v>
      </c>
      <c r="G218" s="182" t="s">
        <v>67</v>
      </c>
      <c r="H218" s="196" t="s">
        <v>156</v>
      </c>
      <c r="I218" s="84" t="s">
        <v>125</v>
      </c>
      <c r="J218" s="84" t="s">
        <v>187</v>
      </c>
      <c r="K218" s="131"/>
      <c r="L218" s="264"/>
      <c r="M218" s="85">
        <f aca="true" t="shared" si="7" ref="M218:S218">M221</f>
        <v>126</v>
      </c>
      <c r="N218" s="132">
        <f>N221+N263+N264</f>
        <v>712.84032</v>
      </c>
      <c r="O218" s="132">
        <f>O221+O263+O264</f>
        <v>711.78457</v>
      </c>
      <c r="P218" s="85">
        <f t="shared" si="7"/>
        <v>115.7</v>
      </c>
      <c r="Q218" s="85">
        <f>Q221</f>
        <v>115.7</v>
      </c>
      <c r="R218" s="85">
        <f>R221</f>
        <v>115.7</v>
      </c>
      <c r="S218" s="85">
        <f t="shared" si="7"/>
        <v>115.7</v>
      </c>
      <c r="T218" s="266"/>
    </row>
    <row r="219" spans="1:20" s="370" customFormat="1" ht="108" customHeight="1">
      <c r="A219" s="111"/>
      <c r="B219" s="144"/>
      <c r="C219" s="197"/>
      <c r="D219" s="257" t="s">
        <v>462</v>
      </c>
      <c r="E219" s="183" t="s">
        <v>57</v>
      </c>
      <c r="F219" s="178">
        <v>42370</v>
      </c>
      <c r="G219" s="184">
        <v>44561</v>
      </c>
      <c r="H219" s="198"/>
      <c r="I219" s="150"/>
      <c r="J219" s="150"/>
      <c r="K219" s="131"/>
      <c r="L219" s="264"/>
      <c r="M219" s="151"/>
      <c r="N219" s="132"/>
      <c r="O219" s="132"/>
      <c r="P219" s="151"/>
      <c r="Q219" s="151"/>
      <c r="R219" s="151"/>
      <c r="S219" s="151"/>
      <c r="T219" s="269"/>
    </row>
    <row r="220" spans="1:20" s="370" customFormat="1" ht="143.25" customHeight="1">
      <c r="A220" s="87"/>
      <c r="B220" s="88"/>
      <c r="C220" s="199"/>
      <c r="D220" s="154" t="s">
        <v>461</v>
      </c>
      <c r="E220" s="92" t="s">
        <v>57</v>
      </c>
      <c r="F220" s="136">
        <v>42999</v>
      </c>
      <c r="G220" s="186">
        <v>44561</v>
      </c>
      <c r="H220" s="200"/>
      <c r="I220" s="94"/>
      <c r="J220" s="94"/>
      <c r="K220" s="131"/>
      <c r="L220" s="264"/>
      <c r="M220" s="95"/>
      <c r="N220" s="132"/>
      <c r="O220" s="132"/>
      <c r="P220" s="95"/>
      <c r="Q220" s="95"/>
      <c r="R220" s="95"/>
      <c r="S220" s="95"/>
      <c r="T220" s="268"/>
    </row>
    <row r="221" spans="1:20" ht="21.75" customHeight="1">
      <c r="A221" s="105"/>
      <c r="B221" s="106"/>
      <c r="C221" s="117" t="s">
        <v>431</v>
      </c>
      <c r="D221" s="118"/>
      <c r="E221" s="118"/>
      <c r="F221" s="118"/>
      <c r="G221" s="119"/>
      <c r="H221" s="67" t="s">
        <v>156</v>
      </c>
      <c r="I221" s="67" t="s">
        <v>125</v>
      </c>
      <c r="J221" s="67" t="s">
        <v>187</v>
      </c>
      <c r="K221" s="67" t="s">
        <v>100</v>
      </c>
      <c r="L221" s="67" t="s">
        <v>357</v>
      </c>
      <c r="M221" s="68">
        <v>126</v>
      </c>
      <c r="N221" s="68">
        <v>692.84032</v>
      </c>
      <c r="O221" s="68">
        <v>691.78457</v>
      </c>
      <c r="P221" s="68">
        <v>115.7</v>
      </c>
      <c r="Q221" s="68">
        <v>115.7</v>
      </c>
      <c r="R221" s="68">
        <v>115.7</v>
      </c>
      <c r="S221" s="68">
        <v>115.7</v>
      </c>
      <c r="T221" s="60">
        <v>3</v>
      </c>
    </row>
    <row r="222" spans="1:20" s="370" customFormat="1" ht="93.75" customHeight="1" hidden="1">
      <c r="A222" s="69">
        <v>403</v>
      </c>
      <c r="B222" s="128" t="s">
        <v>190</v>
      </c>
      <c r="C222" s="78" t="s">
        <v>188</v>
      </c>
      <c r="D222" s="73" t="s">
        <v>167</v>
      </c>
      <c r="E222" s="74" t="s">
        <v>168</v>
      </c>
      <c r="F222" s="75" t="s">
        <v>169</v>
      </c>
      <c r="G222" s="74" t="s">
        <v>67</v>
      </c>
      <c r="H222" s="131" t="s">
        <v>156</v>
      </c>
      <c r="I222" s="131" t="s">
        <v>125</v>
      </c>
      <c r="J222" s="131" t="s">
        <v>189</v>
      </c>
      <c r="K222" s="131"/>
      <c r="L222" s="264"/>
      <c r="M222" s="85"/>
      <c r="N222" s="85"/>
      <c r="O222" s="85"/>
      <c r="P222" s="85"/>
      <c r="Q222" s="85"/>
      <c r="R222" s="85"/>
      <c r="S222" s="85"/>
      <c r="T222" s="266"/>
    </row>
    <row r="223" spans="1:20" s="370" customFormat="1" ht="93" customHeight="1" hidden="1">
      <c r="A223" s="69"/>
      <c r="B223" s="128"/>
      <c r="C223" s="187"/>
      <c r="D223" s="135" t="s">
        <v>171</v>
      </c>
      <c r="E223" s="92" t="s">
        <v>57</v>
      </c>
      <c r="F223" s="136">
        <v>41640</v>
      </c>
      <c r="G223" s="136">
        <v>43100</v>
      </c>
      <c r="H223" s="131"/>
      <c r="I223" s="131"/>
      <c r="J223" s="131"/>
      <c r="K223" s="131"/>
      <c r="L223" s="264"/>
      <c r="M223" s="95"/>
      <c r="N223" s="95"/>
      <c r="O223" s="95"/>
      <c r="P223" s="95"/>
      <c r="Q223" s="95"/>
      <c r="R223" s="95"/>
      <c r="S223" s="95"/>
      <c r="T223" s="268"/>
    </row>
    <row r="224" spans="1:20" ht="18" customHeight="1" hidden="1">
      <c r="A224" s="103"/>
      <c r="B224" s="104"/>
      <c r="C224" s="70" t="s">
        <v>172</v>
      </c>
      <c r="D224" s="71"/>
      <c r="E224" s="71"/>
      <c r="F224" s="71"/>
      <c r="G224" s="72"/>
      <c r="H224" s="67" t="s">
        <v>156</v>
      </c>
      <c r="I224" s="67" t="s">
        <v>125</v>
      </c>
      <c r="J224" s="67" t="s">
        <v>189</v>
      </c>
      <c r="K224" s="67" t="s">
        <v>100</v>
      </c>
      <c r="L224" s="67">
        <v>223</v>
      </c>
      <c r="M224" s="68"/>
      <c r="N224" s="68"/>
      <c r="O224" s="68"/>
      <c r="P224" s="68"/>
      <c r="Q224" s="68"/>
      <c r="R224" s="68"/>
      <c r="S224" s="68"/>
      <c r="T224" s="60">
        <v>2</v>
      </c>
    </row>
    <row r="225" spans="1:20" ht="18" customHeight="1" hidden="1">
      <c r="A225" s="155"/>
      <c r="B225" s="156"/>
      <c r="C225" s="70" t="s">
        <v>116</v>
      </c>
      <c r="D225" s="71"/>
      <c r="E225" s="71"/>
      <c r="F225" s="71"/>
      <c r="G225" s="72"/>
      <c r="H225" s="67" t="s">
        <v>156</v>
      </c>
      <c r="I225" s="67" t="s">
        <v>125</v>
      </c>
      <c r="J225" s="67" t="s">
        <v>189</v>
      </c>
      <c r="K225" s="67" t="s">
        <v>100</v>
      </c>
      <c r="L225" s="67">
        <v>225</v>
      </c>
      <c r="M225" s="68"/>
      <c r="N225" s="68"/>
      <c r="O225" s="68"/>
      <c r="P225" s="68"/>
      <c r="Q225" s="68"/>
      <c r="R225" s="68"/>
      <c r="S225" s="68"/>
      <c r="T225" s="60">
        <v>2</v>
      </c>
    </row>
    <row r="226" spans="1:20" ht="18" customHeight="1" hidden="1">
      <c r="A226" s="155"/>
      <c r="B226" s="156"/>
      <c r="C226" s="70" t="s">
        <v>99</v>
      </c>
      <c r="D226" s="71"/>
      <c r="E226" s="71"/>
      <c r="F226" s="71"/>
      <c r="G226" s="72"/>
      <c r="H226" s="67" t="s">
        <v>156</v>
      </c>
      <c r="I226" s="67" t="s">
        <v>125</v>
      </c>
      <c r="J226" s="67" t="s">
        <v>189</v>
      </c>
      <c r="K226" s="67" t="s">
        <v>100</v>
      </c>
      <c r="L226" s="67">
        <v>226</v>
      </c>
      <c r="M226" s="68"/>
      <c r="N226" s="68"/>
      <c r="O226" s="68"/>
      <c r="P226" s="68"/>
      <c r="Q226" s="68"/>
      <c r="R226" s="68"/>
      <c r="S226" s="68"/>
      <c r="T226" s="60">
        <v>2</v>
      </c>
    </row>
    <row r="227" spans="1:20" ht="18" customHeight="1" hidden="1">
      <c r="A227" s="105"/>
      <c r="B227" s="106"/>
      <c r="C227" s="270" t="s">
        <v>129</v>
      </c>
      <c r="D227" s="271"/>
      <c r="E227" s="271"/>
      <c r="F227" s="271"/>
      <c r="G227" s="272"/>
      <c r="H227" s="67" t="s">
        <v>156</v>
      </c>
      <c r="I227" s="67" t="s">
        <v>125</v>
      </c>
      <c r="J227" s="67" t="s">
        <v>189</v>
      </c>
      <c r="K227" s="67" t="s">
        <v>100</v>
      </c>
      <c r="L227" s="67">
        <v>340</v>
      </c>
      <c r="M227" s="68"/>
      <c r="N227" s="68"/>
      <c r="O227" s="68"/>
      <c r="P227" s="68"/>
      <c r="Q227" s="68"/>
      <c r="R227" s="68"/>
      <c r="S227" s="68"/>
      <c r="T227" s="60">
        <v>2</v>
      </c>
    </row>
    <row r="228" spans="1:20" s="370" customFormat="1" ht="94.5" customHeight="1" hidden="1">
      <c r="A228" s="69">
        <v>403</v>
      </c>
      <c r="B228" s="128" t="s">
        <v>192</v>
      </c>
      <c r="C228" s="78" t="s">
        <v>175</v>
      </c>
      <c r="D228" s="73" t="s">
        <v>140</v>
      </c>
      <c r="E228" s="74" t="s">
        <v>57</v>
      </c>
      <c r="F228" s="75">
        <v>40249</v>
      </c>
      <c r="G228" s="74" t="s">
        <v>67</v>
      </c>
      <c r="H228" s="131" t="s">
        <v>156</v>
      </c>
      <c r="I228" s="131" t="s">
        <v>125</v>
      </c>
      <c r="J228" s="131" t="s">
        <v>191</v>
      </c>
      <c r="K228" s="131"/>
      <c r="L228" s="264"/>
      <c r="M228" s="85"/>
      <c r="N228" s="85"/>
      <c r="O228" s="85"/>
      <c r="P228" s="85"/>
      <c r="Q228" s="85"/>
      <c r="R228" s="85"/>
      <c r="S228" s="85"/>
      <c r="T228" s="266"/>
    </row>
    <row r="229" spans="1:20" s="370" customFormat="1" ht="89.25" customHeight="1" hidden="1">
      <c r="A229" s="69"/>
      <c r="B229" s="128"/>
      <c r="C229" s="187"/>
      <c r="D229" s="135" t="s">
        <v>171</v>
      </c>
      <c r="E229" s="92" t="s">
        <v>57</v>
      </c>
      <c r="F229" s="136">
        <v>41640</v>
      </c>
      <c r="G229" s="136">
        <v>43100</v>
      </c>
      <c r="H229" s="131"/>
      <c r="I229" s="131"/>
      <c r="J229" s="131"/>
      <c r="K229" s="131"/>
      <c r="L229" s="264"/>
      <c r="M229" s="95"/>
      <c r="N229" s="95"/>
      <c r="O229" s="95"/>
      <c r="P229" s="95"/>
      <c r="Q229" s="95"/>
      <c r="R229" s="95"/>
      <c r="S229" s="95"/>
      <c r="T229" s="268"/>
    </row>
    <row r="230" spans="1:20" ht="18" customHeight="1" hidden="1">
      <c r="A230" s="103"/>
      <c r="B230" s="104"/>
      <c r="C230" s="70" t="s">
        <v>116</v>
      </c>
      <c r="D230" s="71"/>
      <c r="E230" s="71"/>
      <c r="F230" s="71"/>
      <c r="G230" s="72"/>
      <c r="H230" s="67" t="s">
        <v>156</v>
      </c>
      <c r="I230" s="67" t="s">
        <v>125</v>
      </c>
      <c r="J230" s="67" t="s">
        <v>191</v>
      </c>
      <c r="K230" s="67" t="s">
        <v>100</v>
      </c>
      <c r="L230" s="67">
        <v>225</v>
      </c>
      <c r="M230" s="68"/>
      <c r="N230" s="68"/>
      <c r="O230" s="68"/>
      <c r="P230" s="68"/>
      <c r="Q230" s="68"/>
      <c r="R230" s="68"/>
      <c r="S230" s="68"/>
      <c r="T230" s="60">
        <v>2</v>
      </c>
    </row>
    <row r="231" spans="1:20" s="370" customFormat="1" ht="21" customHeight="1" hidden="1">
      <c r="A231" s="155"/>
      <c r="B231" s="156"/>
      <c r="C231" s="70" t="s">
        <v>99</v>
      </c>
      <c r="D231" s="71"/>
      <c r="E231" s="71"/>
      <c r="F231" s="71"/>
      <c r="G231" s="72"/>
      <c r="H231" s="67" t="s">
        <v>156</v>
      </c>
      <c r="I231" s="67" t="s">
        <v>125</v>
      </c>
      <c r="J231" s="67" t="s">
        <v>191</v>
      </c>
      <c r="K231" s="67" t="s">
        <v>100</v>
      </c>
      <c r="L231" s="67">
        <v>226</v>
      </c>
      <c r="M231" s="141"/>
      <c r="N231" s="141"/>
      <c r="O231" s="141"/>
      <c r="P231" s="141"/>
      <c r="Q231" s="141"/>
      <c r="R231" s="141"/>
      <c r="S231" s="141"/>
      <c r="T231" s="60">
        <v>2</v>
      </c>
    </row>
    <row r="232" spans="1:20" s="370" customFormat="1" ht="21" customHeight="1" hidden="1">
      <c r="A232" s="105"/>
      <c r="B232" s="106"/>
      <c r="C232" s="270" t="s">
        <v>129</v>
      </c>
      <c r="D232" s="271"/>
      <c r="E232" s="271"/>
      <c r="F232" s="271"/>
      <c r="G232" s="272"/>
      <c r="H232" s="67" t="s">
        <v>156</v>
      </c>
      <c r="I232" s="67" t="s">
        <v>125</v>
      </c>
      <c r="J232" s="67" t="s">
        <v>191</v>
      </c>
      <c r="K232" s="67" t="s">
        <v>100</v>
      </c>
      <c r="L232" s="67">
        <v>340</v>
      </c>
      <c r="M232" s="141"/>
      <c r="N232" s="141"/>
      <c r="O232" s="141"/>
      <c r="P232" s="141"/>
      <c r="Q232" s="141"/>
      <c r="R232" s="141"/>
      <c r="S232" s="141"/>
      <c r="T232" s="60">
        <v>2</v>
      </c>
    </row>
    <row r="233" spans="1:20" s="370" customFormat="1" ht="94.5" customHeight="1" hidden="1">
      <c r="A233" s="69">
        <v>403</v>
      </c>
      <c r="B233" s="128" t="s">
        <v>194</v>
      </c>
      <c r="C233" s="78" t="s">
        <v>179</v>
      </c>
      <c r="D233" s="73" t="s">
        <v>140</v>
      </c>
      <c r="E233" s="74" t="s">
        <v>57</v>
      </c>
      <c r="F233" s="75">
        <v>40249</v>
      </c>
      <c r="G233" s="74" t="s">
        <v>67</v>
      </c>
      <c r="H233" s="131" t="s">
        <v>156</v>
      </c>
      <c r="I233" s="131" t="s">
        <v>125</v>
      </c>
      <c r="J233" s="131" t="s">
        <v>193</v>
      </c>
      <c r="K233" s="131"/>
      <c r="L233" s="264"/>
      <c r="M233" s="265"/>
      <c r="N233" s="132"/>
      <c r="O233" s="132"/>
      <c r="P233" s="85"/>
      <c r="Q233" s="85"/>
      <c r="R233" s="85"/>
      <c r="S233" s="85"/>
      <c r="T233" s="266"/>
    </row>
    <row r="234" spans="1:20" s="370" customFormat="1" ht="93" customHeight="1" hidden="1">
      <c r="A234" s="69"/>
      <c r="B234" s="128"/>
      <c r="C234" s="187"/>
      <c r="D234" s="135" t="s">
        <v>185</v>
      </c>
      <c r="E234" s="92" t="s">
        <v>57</v>
      </c>
      <c r="F234" s="136">
        <v>41640</v>
      </c>
      <c r="G234" s="136">
        <v>43100</v>
      </c>
      <c r="H234" s="131"/>
      <c r="I234" s="131"/>
      <c r="J234" s="131"/>
      <c r="K234" s="131"/>
      <c r="L234" s="264"/>
      <c r="M234" s="267"/>
      <c r="N234" s="132"/>
      <c r="O234" s="132"/>
      <c r="P234" s="95"/>
      <c r="Q234" s="95"/>
      <c r="R234" s="95"/>
      <c r="S234" s="95"/>
      <c r="T234" s="268"/>
    </row>
    <row r="235" spans="1:20" ht="18" customHeight="1" hidden="1">
      <c r="A235" s="202"/>
      <c r="B235" s="203"/>
      <c r="C235" s="70" t="s">
        <v>99</v>
      </c>
      <c r="D235" s="71"/>
      <c r="E235" s="71"/>
      <c r="F235" s="71"/>
      <c r="G235" s="72"/>
      <c r="H235" s="67" t="s">
        <v>156</v>
      </c>
      <c r="I235" s="67" t="s">
        <v>125</v>
      </c>
      <c r="J235" s="67" t="s">
        <v>193</v>
      </c>
      <c r="K235" s="67" t="s">
        <v>100</v>
      </c>
      <c r="L235" s="67">
        <v>226</v>
      </c>
      <c r="M235" s="68"/>
      <c r="N235" s="68"/>
      <c r="O235" s="68"/>
      <c r="P235" s="68"/>
      <c r="Q235" s="68"/>
      <c r="R235" s="68"/>
      <c r="S235" s="68"/>
      <c r="T235" s="60">
        <v>2</v>
      </c>
    </row>
    <row r="236" spans="1:20" s="370" customFormat="1" ht="93" customHeight="1" hidden="1">
      <c r="A236" s="69">
        <v>403</v>
      </c>
      <c r="B236" s="128" t="s">
        <v>213</v>
      </c>
      <c r="C236" s="78" t="s">
        <v>183</v>
      </c>
      <c r="D236" s="73" t="s">
        <v>140</v>
      </c>
      <c r="E236" s="74" t="s">
        <v>57</v>
      </c>
      <c r="F236" s="75">
        <v>40249</v>
      </c>
      <c r="G236" s="74" t="s">
        <v>67</v>
      </c>
      <c r="H236" s="131" t="s">
        <v>156</v>
      </c>
      <c r="I236" s="131" t="s">
        <v>125</v>
      </c>
      <c r="J236" s="131" t="s">
        <v>195</v>
      </c>
      <c r="K236" s="131"/>
      <c r="L236" s="264"/>
      <c r="M236" s="85"/>
      <c r="N236" s="85"/>
      <c r="O236" s="85"/>
      <c r="P236" s="85"/>
      <c r="Q236" s="85"/>
      <c r="R236" s="85"/>
      <c r="S236" s="85"/>
      <c r="T236" s="266"/>
    </row>
    <row r="237" spans="1:20" s="370" customFormat="1" ht="93" customHeight="1" hidden="1">
      <c r="A237" s="69"/>
      <c r="B237" s="128"/>
      <c r="C237" s="187"/>
      <c r="D237" s="135" t="s">
        <v>185</v>
      </c>
      <c r="E237" s="92" t="s">
        <v>57</v>
      </c>
      <c r="F237" s="136">
        <v>41640</v>
      </c>
      <c r="G237" s="136">
        <v>43100</v>
      </c>
      <c r="H237" s="131"/>
      <c r="I237" s="131"/>
      <c r="J237" s="131"/>
      <c r="K237" s="131"/>
      <c r="L237" s="264"/>
      <c r="M237" s="95"/>
      <c r="N237" s="95"/>
      <c r="O237" s="95"/>
      <c r="P237" s="95"/>
      <c r="Q237" s="95"/>
      <c r="R237" s="95"/>
      <c r="S237" s="95"/>
      <c r="T237" s="268"/>
    </row>
    <row r="238" spans="1:20" s="370" customFormat="1" ht="16.5" customHeight="1" hidden="1">
      <c r="A238" s="103"/>
      <c r="B238" s="382"/>
      <c r="C238" s="124" t="s">
        <v>116</v>
      </c>
      <c r="D238" s="125"/>
      <c r="E238" s="125"/>
      <c r="F238" s="125"/>
      <c r="G238" s="126"/>
      <c r="H238" s="67" t="s">
        <v>156</v>
      </c>
      <c r="I238" s="67" t="s">
        <v>125</v>
      </c>
      <c r="J238" s="67" t="s">
        <v>195</v>
      </c>
      <c r="K238" s="67" t="s">
        <v>100</v>
      </c>
      <c r="L238" s="67">
        <v>225</v>
      </c>
      <c r="M238" s="273"/>
      <c r="N238" s="68"/>
      <c r="O238" s="141"/>
      <c r="P238" s="141"/>
      <c r="Q238" s="141"/>
      <c r="R238" s="141"/>
      <c r="S238" s="141"/>
      <c r="T238" s="142">
        <v>2</v>
      </c>
    </row>
    <row r="239" spans="1:20" s="370" customFormat="1" ht="16.5" customHeight="1" hidden="1">
      <c r="A239" s="383"/>
      <c r="B239" s="384"/>
      <c r="C239" s="70" t="s">
        <v>99</v>
      </c>
      <c r="D239" s="71"/>
      <c r="E239" s="71"/>
      <c r="F239" s="71"/>
      <c r="G239" s="72"/>
      <c r="H239" s="67" t="s">
        <v>156</v>
      </c>
      <c r="I239" s="67" t="s">
        <v>125</v>
      </c>
      <c r="J239" s="67" t="s">
        <v>195</v>
      </c>
      <c r="K239" s="67" t="s">
        <v>100</v>
      </c>
      <c r="L239" s="67">
        <v>226</v>
      </c>
      <c r="M239" s="273"/>
      <c r="N239" s="68"/>
      <c r="O239" s="141"/>
      <c r="P239" s="141"/>
      <c r="Q239" s="141"/>
      <c r="R239" s="141"/>
      <c r="S239" s="141"/>
      <c r="T239" s="142">
        <v>2</v>
      </c>
    </row>
    <row r="240" spans="1:20" ht="18" customHeight="1" hidden="1">
      <c r="A240" s="383"/>
      <c r="B240" s="384"/>
      <c r="C240" s="70" t="s">
        <v>78</v>
      </c>
      <c r="D240" s="71"/>
      <c r="E240" s="71"/>
      <c r="F240" s="71"/>
      <c r="G240" s="72"/>
      <c r="H240" s="67" t="s">
        <v>156</v>
      </c>
      <c r="I240" s="67" t="s">
        <v>125</v>
      </c>
      <c r="J240" s="67" t="s">
        <v>195</v>
      </c>
      <c r="K240" s="67" t="s">
        <v>79</v>
      </c>
      <c r="L240" s="67">
        <v>290</v>
      </c>
      <c r="M240" s="68"/>
      <c r="N240" s="68"/>
      <c r="O240" s="68"/>
      <c r="P240" s="68"/>
      <c r="Q240" s="68"/>
      <c r="R240" s="68"/>
      <c r="S240" s="68"/>
      <c r="T240" s="60">
        <v>2</v>
      </c>
    </row>
    <row r="241" spans="1:20" ht="18" customHeight="1" hidden="1">
      <c r="A241" s="385"/>
      <c r="B241" s="386"/>
      <c r="C241" s="70" t="s">
        <v>78</v>
      </c>
      <c r="D241" s="71"/>
      <c r="E241" s="71"/>
      <c r="F241" s="71"/>
      <c r="G241" s="72"/>
      <c r="H241" s="67" t="s">
        <v>156</v>
      </c>
      <c r="I241" s="67" t="s">
        <v>125</v>
      </c>
      <c r="J241" s="67" t="s">
        <v>195</v>
      </c>
      <c r="K241" s="67" t="s">
        <v>80</v>
      </c>
      <c r="L241" s="67">
        <v>290</v>
      </c>
      <c r="M241" s="68"/>
      <c r="N241" s="68"/>
      <c r="O241" s="68"/>
      <c r="P241" s="68"/>
      <c r="Q241" s="68"/>
      <c r="R241" s="68"/>
      <c r="S241" s="68"/>
      <c r="T241" s="60">
        <v>2</v>
      </c>
    </row>
    <row r="242" spans="1:20" ht="78.75" customHeight="1" hidden="1">
      <c r="A242" s="61">
        <v>403</v>
      </c>
      <c r="B242" s="62" t="s">
        <v>331</v>
      </c>
      <c r="C242" s="127" t="s">
        <v>86</v>
      </c>
      <c r="D242" s="63" t="s">
        <v>82</v>
      </c>
      <c r="E242" s="64" t="s">
        <v>57</v>
      </c>
      <c r="F242" s="65">
        <v>39814</v>
      </c>
      <c r="G242" s="64" t="s">
        <v>67</v>
      </c>
      <c r="H242" s="67" t="s">
        <v>156</v>
      </c>
      <c r="I242" s="67" t="s">
        <v>125</v>
      </c>
      <c r="J242" s="67" t="s">
        <v>196</v>
      </c>
      <c r="K242" s="67"/>
      <c r="L242" s="67"/>
      <c r="M242" s="68"/>
      <c r="N242" s="68"/>
      <c r="O242" s="68"/>
      <c r="P242" s="68"/>
      <c r="Q242" s="68"/>
      <c r="R242" s="68"/>
      <c r="S242" s="68"/>
      <c r="T242" s="60"/>
    </row>
    <row r="243" spans="1:20" ht="23.25" customHeight="1" hidden="1">
      <c r="A243" s="122"/>
      <c r="B243" s="123"/>
      <c r="C243" s="76" t="s">
        <v>99</v>
      </c>
      <c r="D243" s="76"/>
      <c r="E243" s="76"/>
      <c r="F243" s="76"/>
      <c r="G243" s="76"/>
      <c r="H243" s="67" t="s">
        <v>156</v>
      </c>
      <c r="I243" s="67" t="s">
        <v>125</v>
      </c>
      <c r="J243" s="67" t="s">
        <v>196</v>
      </c>
      <c r="K243" s="67" t="s">
        <v>100</v>
      </c>
      <c r="L243" s="67"/>
      <c r="M243" s="68"/>
      <c r="N243" s="68"/>
      <c r="O243" s="68"/>
      <c r="P243" s="68"/>
      <c r="Q243" s="68"/>
      <c r="R243" s="68"/>
      <c r="S243" s="68"/>
      <c r="T243" s="60">
        <v>2</v>
      </c>
    </row>
    <row r="244" spans="1:20" ht="82.5" customHeight="1" hidden="1">
      <c r="A244" s="61">
        <v>403</v>
      </c>
      <c r="B244" s="62" t="s">
        <v>250</v>
      </c>
      <c r="C244" s="127" t="s">
        <v>91</v>
      </c>
      <c r="D244" s="63" t="s">
        <v>92</v>
      </c>
      <c r="E244" s="64" t="s">
        <v>57</v>
      </c>
      <c r="F244" s="65">
        <v>41640</v>
      </c>
      <c r="G244" s="92" t="s">
        <v>93</v>
      </c>
      <c r="H244" s="67" t="s">
        <v>156</v>
      </c>
      <c r="I244" s="67" t="s">
        <v>125</v>
      </c>
      <c r="J244" s="66" t="s">
        <v>94</v>
      </c>
      <c r="K244" s="66"/>
      <c r="L244" s="67"/>
      <c r="M244" s="68"/>
      <c r="N244" s="68"/>
      <c r="O244" s="68"/>
      <c r="P244" s="68"/>
      <c r="Q244" s="68"/>
      <c r="R244" s="68"/>
      <c r="S244" s="68"/>
      <c r="T244" s="60"/>
    </row>
    <row r="245" spans="1:20" ht="18" customHeight="1" hidden="1">
      <c r="A245" s="69"/>
      <c r="B245" s="69"/>
      <c r="C245" s="76" t="s">
        <v>99</v>
      </c>
      <c r="D245" s="76"/>
      <c r="E245" s="76"/>
      <c r="F245" s="76"/>
      <c r="G245" s="76"/>
      <c r="H245" s="67" t="s">
        <v>156</v>
      </c>
      <c r="I245" s="67" t="s">
        <v>125</v>
      </c>
      <c r="J245" s="67" t="s">
        <v>94</v>
      </c>
      <c r="K245" s="67" t="s">
        <v>100</v>
      </c>
      <c r="L245" s="67">
        <v>226</v>
      </c>
      <c r="M245" s="68"/>
      <c r="N245" s="68">
        <v>0</v>
      </c>
      <c r="O245" s="68"/>
      <c r="P245" s="68"/>
      <c r="Q245" s="68"/>
      <c r="R245" s="68"/>
      <c r="S245" s="68"/>
      <c r="T245" s="60">
        <v>2</v>
      </c>
    </row>
    <row r="246" spans="1:20" ht="74.25" customHeight="1" hidden="1">
      <c r="A246" s="77">
        <v>403</v>
      </c>
      <c r="B246" s="79" t="s">
        <v>332</v>
      </c>
      <c r="C246" s="129" t="s">
        <v>345</v>
      </c>
      <c r="D246" s="73" t="s">
        <v>104</v>
      </c>
      <c r="E246" s="74" t="s">
        <v>57</v>
      </c>
      <c r="F246" s="75">
        <v>40792</v>
      </c>
      <c r="G246" s="74" t="s">
        <v>102</v>
      </c>
      <c r="H246" s="83" t="s">
        <v>156</v>
      </c>
      <c r="I246" s="83" t="s">
        <v>156</v>
      </c>
      <c r="J246" s="84" t="s">
        <v>197</v>
      </c>
      <c r="K246" s="83"/>
      <c r="L246" s="84"/>
      <c r="M246" s="85"/>
      <c r="N246" s="85"/>
      <c r="O246" s="85"/>
      <c r="P246" s="85"/>
      <c r="Q246" s="85"/>
      <c r="R246" s="85"/>
      <c r="S246" s="85"/>
      <c r="T246" s="86"/>
    </row>
    <row r="247" spans="1:20" ht="26.25" customHeight="1" hidden="1">
      <c r="A247" s="111"/>
      <c r="B247" s="144"/>
      <c r="C247" s="274"/>
      <c r="D247" s="275" t="s">
        <v>198</v>
      </c>
      <c r="E247" s="147" t="s">
        <v>57</v>
      </c>
      <c r="F247" s="148">
        <v>41640</v>
      </c>
      <c r="G247" s="148">
        <v>42369</v>
      </c>
      <c r="H247" s="149"/>
      <c r="I247" s="149"/>
      <c r="J247" s="150"/>
      <c r="K247" s="149"/>
      <c r="L247" s="150"/>
      <c r="M247" s="151"/>
      <c r="N247" s="151"/>
      <c r="O247" s="151"/>
      <c r="P247" s="151"/>
      <c r="Q247" s="151"/>
      <c r="R247" s="151"/>
      <c r="S247" s="151"/>
      <c r="T247" s="152"/>
    </row>
    <row r="248" spans="1:20" ht="68.25" customHeight="1" hidden="1">
      <c r="A248" s="87"/>
      <c r="B248" s="88"/>
      <c r="C248" s="134"/>
      <c r="D248" s="187"/>
      <c r="E248" s="114"/>
      <c r="F248" s="115"/>
      <c r="G248" s="115"/>
      <c r="H248" s="93"/>
      <c r="I248" s="93"/>
      <c r="J248" s="94"/>
      <c r="K248" s="93"/>
      <c r="L248" s="94"/>
      <c r="M248" s="95"/>
      <c r="N248" s="95"/>
      <c r="O248" s="95"/>
      <c r="P248" s="95"/>
      <c r="Q248" s="95"/>
      <c r="R248" s="95"/>
      <c r="S248" s="95"/>
      <c r="T248" s="96"/>
    </row>
    <row r="249" spans="1:20" ht="18" customHeight="1" hidden="1">
      <c r="A249" s="103"/>
      <c r="B249" s="104"/>
      <c r="C249" s="70" t="s">
        <v>61</v>
      </c>
      <c r="D249" s="71"/>
      <c r="E249" s="71"/>
      <c r="F249" s="71"/>
      <c r="G249" s="72"/>
      <c r="H249" s="66" t="s">
        <v>156</v>
      </c>
      <c r="I249" s="66" t="s">
        <v>156</v>
      </c>
      <c r="J249" s="67" t="s">
        <v>197</v>
      </c>
      <c r="K249" s="66" t="s">
        <v>62</v>
      </c>
      <c r="L249" s="67" t="s">
        <v>357</v>
      </c>
      <c r="M249" s="141"/>
      <c r="N249" s="141"/>
      <c r="O249" s="141"/>
      <c r="P249" s="141"/>
      <c r="Q249" s="141"/>
      <c r="R249" s="141"/>
      <c r="S249" s="141"/>
      <c r="T249" s="60">
        <v>1</v>
      </c>
    </row>
    <row r="250" spans="1:20" ht="18" customHeight="1" hidden="1">
      <c r="A250" s="155"/>
      <c r="B250" s="156"/>
      <c r="C250" s="70" t="s">
        <v>63</v>
      </c>
      <c r="D250" s="71"/>
      <c r="E250" s="71"/>
      <c r="F250" s="71"/>
      <c r="G250" s="72"/>
      <c r="H250" s="66" t="s">
        <v>156</v>
      </c>
      <c r="I250" s="66" t="s">
        <v>156</v>
      </c>
      <c r="J250" s="67" t="s">
        <v>197</v>
      </c>
      <c r="K250" s="66" t="s">
        <v>74</v>
      </c>
      <c r="L250" s="67" t="s">
        <v>357</v>
      </c>
      <c r="M250" s="141"/>
      <c r="N250" s="141"/>
      <c r="O250" s="141"/>
      <c r="P250" s="141"/>
      <c r="Q250" s="141"/>
      <c r="R250" s="141"/>
      <c r="S250" s="141"/>
      <c r="T250" s="60">
        <v>1</v>
      </c>
    </row>
    <row r="251" spans="1:20" ht="18" customHeight="1" hidden="1">
      <c r="A251" s="155"/>
      <c r="B251" s="156"/>
      <c r="C251" s="70" t="s">
        <v>199</v>
      </c>
      <c r="D251" s="71"/>
      <c r="E251" s="71"/>
      <c r="F251" s="71"/>
      <c r="G251" s="72"/>
      <c r="H251" s="66" t="s">
        <v>156</v>
      </c>
      <c r="I251" s="66" t="s">
        <v>156</v>
      </c>
      <c r="J251" s="67" t="s">
        <v>197</v>
      </c>
      <c r="K251" s="66" t="s">
        <v>100</v>
      </c>
      <c r="L251" s="67" t="s">
        <v>357</v>
      </c>
      <c r="M251" s="68"/>
      <c r="N251" s="68"/>
      <c r="O251" s="68"/>
      <c r="P251" s="68"/>
      <c r="Q251" s="68"/>
      <c r="R251" s="68"/>
      <c r="S251" s="68"/>
      <c r="T251" s="60">
        <v>2</v>
      </c>
    </row>
    <row r="252" spans="1:20" ht="18" customHeight="1" hidden="1">
      <c r="A252" s="155"/>
      <c r="B252" s="156"/>
      <c r="C252" s="70" t="s">
        <v>172</v>
      </c>
      <c r="D252" s="71"/>
      <c r="E252" s="71"/>
      <c r="F252" s="71"/>
      <c r="G252" s="72"/>
      <c r="H252" s="66" t="s">
        <v>156</v>
      </c>
      <c r="I252" s="66" t="s">
        <v>156</v>
      </c>
      <c r="J252" s="67" t="s">
        <v>197</v>
      </c>
      <c r="K252" s="66" t="s">
        <v>100</v>
      </c>
      <c r="L252" s="67" t="s">
        <v>357</v>
      </c>
      <c r="M252" s="68"/>
      <c r="N252" s="68"/>
      <c r="O252" s="68"/>
      <c r="P252" s="68"/>
      <c r="Q252" s="68"/>
      <c r="R252" s="68"/>
      <c r="S252" s="68"/>
      <c r="T252" s="60">
        <v>2</v>
      </c>
    </row>
    <row r="253" spans="1:20" ht="18" customHeight="1" hidden="1">
      <c r="A253" s="155"/>
      <c r="B253" s="156"/>
      <c r="C253" s="270" t="s">
        <v>116</v>
      </c>
      <c r="D253" s="271"/>
      <c r="E253" s="271"/>
      <c r="F253" s="271"/>
      <c r="G253" s="272"/>
      <c r="H253" s="66" t="s">
        <v>156</v>
      </c>
      <c r="I253" s="66" t="s">
        <v>156</v>
      </c>
      <c r="J253" s="67" t="s">
        <v>197</v>
      </c>
      <c r="K253" s="66" t="s">
        <v>100</v>
      </c>
      <c r="L253" s="67" t="s">
        <v>357</v>
      </c>
      <c r="M253" s="68"/>
      <c r="N253" s="68"/>
      <c r="O253" s="68"/>
      <c r="P253" s="68"/>
      <c r="Q253" s="68"/>
      <c r="R253" s="68"/>
      <c r="S253" s="68"/>
      <c r="T253" s="60">
        <v>2</v>
      </c>
    </row>
    <row r="254" spans="1:20" ht="18" customHeight="1" hidden="1">
      <c r="A254" s="155"/>
      <c r="B254" s="156"/>
      <c r="C254" s="70" t="s">
        <v>99</v>
      </c>
      <c r="D254" s="71"/>
      <c r="E254" s="71"/>
      <c r="F254" s="71"/>
      <c r="G254" s="72"/>
      <c r="H254" s="66" t="s">
        <v>156</v>
      </c>
      <c r="I254" s="66" t="s">
        <v>156</v>
      </c>
      <c r="J254" s="67" t="s">
        <v>197</v>
      </c>
      <c r="K254" s="66" t="s">
        <v>100</v>
      </c>
      <c r="L254" s="67" t="s">
        <v>357</v>
      </c>
      <c r="M254" s="68"/>
      <c r="N254" s="68"/>
      <c r="O254" s="68"/>
      <c r="P254" s="68"/>
      <c r="Q254" s="68"/>
      <c r="R254" s="68"/>
      <c r="S254" s="68"/>
      <c r="T254" s="60">
        <v>2</v>
      </c>
    </row>
    <row r="255" spans="1:20" ht="18" customHeight="1" hidden="1">
      <c r="A255" s="155"/>
      <c r="B255" s="156"/>
      <c r="C255" s="70" t="s">
        <v>78</v>
      </c>
      <c r="D255" s="71"/>
      <c r="E255" s="71"/>
      <c r="F255" s="71"/>
      <c r="G255" s="72"/>
      <c r="H255" s="66" t="s">
        <v>156</v>
      </c>
      <c r="I255" s="66" t="s">
        <v>156</v>
      </c>
      <c r="J255" s="67" t="s">
        <v>197</v>
      </c>
      <c r="K255" s="66" t="s">
        <v>100</v>
      </c>
      <c r="L255" s="67" t="s">
        <v>357</v>
      </c>
      <c r="M255" s="68"/>
      <c r="N255" s="68"/>
      <c r="O255" s="68"/>
      <c r="P255" s="68"/>
      <c r="Q255" s="68"/>
      <c r="R255" s="68"/>
      <c r="S255" s="68"/>
      <c r="T255" s="60">
        <v>2</v>
      </c>
    </row>
    <row r="256" spans="1:20" ht="18" customHeight="1" hidden="1">
      <c r="A256" s="155"/>
      <c r="B256" s="156"/>
      <c r="C256" s="270" t="s">
        <v>129</v>
      </c>
      <c r="D256" s="271"/>
      <c r="E256" s="271"/>
      <c r="F256" s="271"/>
      <c r="G256" s="272"/>
      <c r="H256" s="66" t="s">
        <v>156</v>
      </c>
      <c r="I256" s="66" t="s">
        <v>156</v>
      </c>
      <c r="J256" s="67" t="s">
        <v>197</v>
      </c>
      <c r="K256" s="66" t="s">
        <v>100</v>
      </c>
      <c r="L256" s="67" t="s">
        <v>357</v>
      </c>
      <c r="M256" s="68"/>
      <c r="N256" s="68"/>
      <c r="O256" s="68"/>
      <c r="P256" s="68"/>
      <c r="Q256" s="68"/>
      <c r="R256" s="68"/>
      <c r="S256" s="68"/>
      <c r="T256" s="60">
        <v>2</v>
      </c>
    </row>
    <row r="257" spans="1:20" ht="18" customHeight="1" hidden="1">
      <c r="A257" s="155"/>
      <c r="B257" s="156"/>
      <c r="C257" s="70" t="s">
        <v>78</v>
      </c>
      <c r="D257" s="71"/>
      <c r="E257" s="71"/>
      <c r="F257" s="71"/>
      <c r="G257" s="72"/>
      <c r="H257" s="66" t="s">
        <v>156</v>
      </c>
      <c r="I257" s="66" t="s">
        <v>156</v>
      </c>
      <c r="J257" s="67" t="s">
        <v>197</v>
      </c>
      <c r="K257" s="66" t="s">
        <v>111</v>
      </c>
      <c r="L257" s="67" t="s">
        <v>357</v>
      </c>
      <c r="M257" s="68"/>
      <c r="N257" s="68"/>
      <c r="O257" s="68"/>
      <c r="P257" s="68"/>
      <c r="Q257" s="68"/>
      <c r="R257" s="68"/>
      <c r="S257" s="68"/>
      <c r="T257" s="60">
        <v>2</v>
      </c>
    </row>
    <row r="258" spans="1:20" ht="18" customHeight="1" hidden="1">
      <c r="A258" s="155"/>
      <c r="B258" s="156"/>
      <c r="C258" s="70" t="s">
        <v>78</v>
      </c>
      <c r="D258" s="71"/>
      <c r="E258" s="71"/>
      <c r="F258" s="71"/>
      <c r="G258" s="72"/>
      <c r="H258" s="66" t="s">
        <v>156</v>
      </c>
      <c r="I258" s="66" t="s">
        <v>156</v>
      </c>
      <c r="J258" s="67" t="s">
        <v>197</v>
      </c>
      <c r="K258" s="66" t="s">
        <v>80</v>
      </c>
      <c r="L258" s="67" t="s">
        <v>357</v>
      </c>
      <c r="M258" s="68"/>
      <c r="N258" s="68"/>
      <c r="O258" s="68"/>
      <c r="P258" s="68"/>
      <c r="Q258" s="68"/>
      <c r="R258" s="68"/>
      <c r="S258" s="68"/>
      <c r="T258" s="60">
        <v>2</v>
      </c>
    </row>
    <row r="259" spans="1:20" ht="18" customHeight="1" hidden="1">
      <c r="A259" s="105"/>
      <c r="B259" s="106"/>
      <c r="C259" s="70" t="s">
        <v>78</v>
      </c>
      <c r="D259" s="71"/>
      <c r="E259" s="71"/>
      <c r="F259" s="71"/>
      <c r="G259" s="72"/>
      <c r="H259" s="66" t="s">
        <v>156</v>
      </c>
      <c r="I259" s="66" t="s">
        <v>156</v>
      </c>
      <c r="J259" s="67" t="s">
        <v>197</v>
      </c>
      <c r="K259" s="66" t="s">
        <v>117</v>
      </c>
      <c r="L259" s="67" t="s">
        <v>357</v>
      </c>
      <c r="M259" s="68"/>
      <c r="N259" s="68"/>
      <c r="O259" s="68"/>
      <c r="P259" s="68"/>
      <c r="Q259" s="68"/>
      <c r="R259" s="68"/>
      <c r="S259" s="68"/>
      <c r="T259" s="60">
        <v>2</v>
      </c>
    </row>
    <row r="260" spans="1:20" ht="87.75" customHeight="1" hidden="1">
      <c r="A260" s="77">
        <v>403</v>
      </c>
      <c r="B260" s="79" t="s">
        <v>333</v>
      </c>
      <c r="C260" s="76" t="s">
        <v>200</v>
      </c>
      <c r="D260" s="73" t="s">
        <v>201</v>
      </c>
      <c r="E260" s="74" t="s">
        <v>57</v>
      </c>
      <c r="F260" s="75">
        <v>41206</v>
      </c>
      <c r="G260" s="74" t="s">
        <v>67</v>
      </c>
      <c r="H260" s="131" t="s">
        <v>202</v>
      </c>
      <c r="I260" s="131" t="s">
        <v>156</v>
      </c>
      <c r="J260" s="131" t="s">
        <v>203</v>
      </c>
      <c r="K260" s="131"/>
      <c r="L260" s="131"/>
      <c r="M260" s="132"/>
      <c r="N260" s="132"/>
      <c r="O260" s="132"/>
      <c r="P260" s="132"/>
      <c r="Q260" s="132"/>
      <c r="R260" s="132"/>
      <c r="S260" s="132"/>
      <c r="T260" s="86"/>
    </row>
    <row r="261" spans="1:20" ht="105" customHeight="1" hidden="1">
      <c r="A261" s="87"/>
      <c r="B261" s="88"/>
      <c r="C261" s="76"/>
      <c r="D261" s="135" t="s">
        <v>346</v>
      </c>
      <c r="E261" s="92" t="s">
        <v>57</v>
      </c>
      <c r="F261" s="136">
        <v>41640</v>
      </c>
      <c r="G261" s="136">
        <v>42369</v>
      </c>
      <c r="H261" s="131"/>
      <c r="I261" s="131"/>
      <c r="J261" s="131"/>
      <c r="K261" s="131"/>
      <c r="L261" s="131"/>
      <c r="M261" s="132"/>
      <c r="N261" s="132"/>
      <c r="O261" s="132"/>
      <c r="P261" s="132"/>
      <c r="Q261" s="132"/>
      <c r="R261" s="132"/>
      <c r="S261" s="132"/>
      <c r="T261" s="96"/>
    </row>
    <row r="262" spans="1:20" ht="18" customHeight="1" hidden="1">
      <c r="A262" s="103"/>
      <c r="B262" s="104"/>
      <c r="C262" s="70" t="s">
        <v>99</v>
      </c>
      <c r="D262" s="71"/>
      <c r="E262" s="71"/>
      <c r="F262" s="71"/>
      <c r="G262" s="72"/>
      <c r="H262" s="67" t="s">
        <v>202</v>
      </c>
      <c r="I262" s="67" t="s">
        <v>156</v>
      </c>
      <c r="J262" s="67" t="s">
        <v>203</v>
      </c>
      <c r="K262" s="67" t="s">
        <v>100</v>
      </c>
      <c r="L262" s="67" t="s">
        <v>357</v>
      </c>
      <c r="M262" s="68"/>
      <c r="N262" s="68"/>
      <c r="O262" s="68"/>
      <c r="P262" s="68"/>
      <c r="Q262" s="68"/>
      <c r="R262" s="68"/>
      <c r="S262" s="68"/>
      <c r="T262" s="60">
        <v>2</v>
      </c>
    </row>
    <row r="263" spans="1:20" ht="18.75" customHeight="1" hidden="1">
      <c r="A263" s="155"/>
      <c r="B263" s="156"/>
      <c r="C263" s="124" t="s">
        <v>78</v>
      </c>
      <c r="D263" s="276"/>
      <c r="E263" s="276"/>
      <c r="F263" s="276"/>
      <c r="G263" s="277"/>
      <c r="H263" s="67" t="s">
        <v>202</v>
      </c>
      <c r="I263" s="67" t="s">
        <v>156</v>
      </c>
      <c r="J263" s="67" t="s">
        <v>187</v>
      </c>
      <c r="K263" s="67" t="s">
        <v>80</v>
      </c>
      <c r="L263" s="164" t="s">
        <v>357</v>
      </c>
      <c r="M263" s="165"/>
      <c r="N263" s="165"/>
      <c r="O263" s="165"/>
      <c r="P263" s="165"/>
      <c r="Q263" s="165"/>
      <c r="R263" s="165"/>
      <c r="S263" s="165"/>
      <c r="T263" s="166">
        <v>2</v>
      </c>
    </row>
    <row r="264" spans="1:20" ht="18.75" customHeight="1">
      <c r="A264" s="105"/>
      <c r="B264" s="106"/>
      <c r="C264" s="124" t="s">
        <v>248</v>
      </c>
      <c r="D264" s="276"/>
      <c r="E264" s="276"/>
      <c r="F264" s="276"/>
      <c r="G264" s="277"/>
      <c r="H264" s="67" t="s">
        <v>202</v>
      </c>
      <c r="I264" s="67" t="s">
        <v>156</v>
      </c>
      <c r="J264" s="67" t="s">
        <v>187</v>
      </c>
      <c r="K264" s="67" t="s">
        <v>117</v>
      </c>
      <c r="L264" s="164" t="s">
        <v>357</v>
      </c>
      <c r="M264" s="165"/>
      <c r="N264" s="165">
        <v>20</v>
      </c>
      <c r="O264" s="165">
        <v>20</v>
      </c>
      <c r="P264" s="165"/>
      <c r="Q264" s="165"/>
      <c r="R264" s="165"/>
      <c r="S264" s="165"/>
      <c r="T264" s="166">
        <v>1</v>
      </c>
    </row>
    <row r="265" spans="1:20" s="370" customFormat="1" ht="95.25" customHeight="1">
      <c r="A265" s="77">
        <v>403</v>
      </c>
      <c r="B265" s="79" t="s">
        <v>510</v>
      </c>
      <c r="C265" s="80" t="s">
        <v>404</v>
      </c>
      <c r="D265" s="80" t="s">
        <v>460</v>
      </c>
      <c r="E265" s="109" t="s">
        <v>57</v>
      </c>
      <c r="F265" s="110">
        <v>42999</v>
      </c>
      <c r="G265" s="110">
        <v>44561</v>
      </c>
      <c r="H265" s="84" t="s">
        <v>156</v>
      </c>
      <c r="I265" s="84" t="s">
        <v>125</v>
      </c>
      <c r="J265" s="84" t="s">
        <v>500</v>
      </c>
      <c r="K265" s="84"/>
      <c r="L265" s="278"/>
      <c r="M265" s="85">
        <f>M268</f>
        <v>0</v>
      </c>
      <c r="N265" s="85">
        <f>N268</f>
        <v>0</v>
      </c>
      <c r="O265" s="85">
        <f>O268</f>
        <v>0</v>
      </c>
      <c r="P265" s="85">
        <f>P268</f>
        <v>32</v>
      </c>
      <c r="Q265" s="85"/>
      <c r="R265" s="85"/>
      <c r="S265" s="85"/>
      <c r="T265" s="266"/>
    </row>
    <row r="266" spans="1:20" s="370" customFormat="1" ht="9" customHeight="1">
      <c r="A266" s="111"/>
      <c r="B266" s="144"/>
      <c r="C266" s="146"/>
      <c r="D266" s="146"/>
      <c r="E266" s="147"/>
      <c r="F266" s="148"/>
      <c r="G266" s="148"/>
      <c r="H266" s="150"/>
      <c r="I266" s="150"/>
      <c r="J266" s="150"/>
      <c r="K266" s="150"/>
      <c r="L266" s="279"/>
      <c r="M266" s="151"/>
      <c r="N266" s="151"/>
      <c r="O266" s="151"/>
      <c r="P266" s="151"/>
      <c r="Q266" s="151"/>
      <c r="R266" s="151"/>
      <c r="S266" s="151"/>
      <c r="T266" s="269"/>
    </row>
    <row r="267" spans="1:20" s="370" customFormat="1" ht="45.75" customHeight="1">
      <c r="A267" s="87"/>
      <c r="B267" s="88"/>
      <c r="C267" s="89"/>
      <c r="D267" s="89"/>
      <c r="E267" s="114"/>
      <c r="F267" s="115"/>
      <c r="G267" s="115"/>
      <c r="H267" s="94"/>
      <c r="I267" s="94"/>
      <c r="J267" s="94"/>
      <c r="K267" s="94"/>
      <c r="L267" s="280"/>
      <c r="M267" s="95"/>
      <c r="N267" s="95"/>
      <c r="O267" s="95"/>
      <c r="P267" s="95"/>
      <c r="Q267" s="95"/>
      <c r="R267" s="95"/>
      <c r="S267" s="95"/>
      <c r="T267" s="268"/>
    </row>
    <row r="268" spans="1:20" ht="23.25" customHeight="1">
      <c r="A268" s="105"/>
      <c r="B268" s="106"/>
      <c r="C268" s="117" t="s">
        <v>397</v>
      </c>
      <c r="D268" s="118"/>
      <c r="E268" s="118"/>
      <c r="F268" s="118"/>
      <c r="G268" s="119"/>
      <c r="H268" s="67" t="s">
        <v>156</v>
      </c>
      <c r="I268" s="67" t="s">
        <v>125</v>
      </c>
      <c r="J268" s="67" t="s">
        <v>500</v>
      </c>
      <c r="K268" s="67" t="s">
        <v>100</v>
      </c>
      <c r="L268" s="67" t="s">
        <v>357</v>
      </c>
      <c r="M268" s="68"/>
      <c r="N268" s="68"/>
      <c r="O268" s="68"/>
      <c r="P268" s="68">
        <f>32</f>
        <v>32</v>
      </c>
      <c r="Q268" s="68"/>
      <c r="R268" s="68"/>
      <c r="S268" s="68"/>
      <c r="T268" s="60">
        <v>3</v>
      </c>
    </row>
    <row r="269" spans="1:20" s="370" customFormat="1" ht="95.25" customHeight="1">
      <c r="A269" s="77">
        <v>403</v>
      </c>
      <c r="B269" s="79" t="s">
        <v>416</v>
      </c>
      <c r="C269" s="80" t="s">
        <v>404</v>
      </c>
      <c r="D269" s="80" t="s">
        <v>460</v>
      </c>
      <c r="E269" s="109" t="s">
        <v>57</v>
      </c>
      <c r="F269" s="110">
        <v>42999</v>
      </c>
      <c r="G269" s="110">
        <v>44561</v>
      </c>
      <c r="H269" s="84" t="s">
        <v>156</v>
      </c>
      <c r="I269" s="84" t="s">
        <v>125</v>
      </c>
      <c r="J269" s="84" t="s">
        <v>405</v>
      </c>
      <c r="K269" s="84"/>
      <c r="L269" s="278"/>
      <c r="M269" s="85">
        <f aca="true" t="shared" si="8" ref="M269:S269">M272</f>
        <v>0</v>
      </c>
      <c r="N269" s="85">
        <f t="shared" si="8"/>
        <v>861.19368</v>
      </c>
      <c r="O269" s="85">
        <f t="shared" si="8"/>
        <v>861.19368</v>
      </c>
      <c r="P269" s="85">
        <f t="shared" si="8"/>
        <v>0</v>
      </c>
      <c r="Q269" s="85">
        <f t="shared" si="8"/>
        <v>0</v>
      </c>
      <c r="R269" s="85">
        <f t="shared" si="8"/>
        <v>0</v>
      </c>
      <c r="S269" s="85">
        <f t="shared" si="8"/>
        <v>0</v>
      </c>
      <c r="T269" s="266"/>
    </row>
    <row r="270" spans="1:20" s="370" customFormat="1" ht="9" customHeight="1">
      <c r="A270" s="111"/>
      <c r="B270" s="144"/>
      <c r="C270" s="146"/>
      <c r="D270" s="146"/>
      <c r="E270" s="147"/>
      <c r="F270" s="148"/>
      <c r="G270" s="148"/>
      <c r="H270" s="150"/>
      <c r="I270" s="150"/>
      <c r="J270" s="150"/>
      <c r="K270" s="150"/>
      <c r="L270" s="279"/>
      <c r="M270" s="151"/>
      <c r="N270" s="151"/>
      <c r="O270" s="151"/>
      <c r="P270" s="151"/>
      <c r="Q270" s="151"/>
      <c r="R270" s="151"/>
      <c r="S270" s="151"/>
      <c r="T270" s="269"/>
    </row>
    <row r="271" spans="1:20" s="370" customFormat="1" ht="41.25" customHeight="1">
      <c r="A271" s="87"/>
      <c r="B271" s="88"/>
      <c r="C271" s="89"/>
      <c r="D271" s="89"/>
      <c r="E271" s="114"/>
      <c r="F271" s="115"/>
      <c r="G271" s="115"/>
      <c r="H271" s="94"/>
      <c r="I271" s="94"/>
      <c r="J271" s="94"/>
      <c r="K271" s="94"/>
      <c r="L271" s="280"/>
      <c r="M271" s="95"/>
      <c r="N271" s="95"/>
      <c r="O271" s="95"/>
      <c r="P271" s="95"/>
      <c r="Q271" s="95"/>
      <c r="R271" s="95"/>
      <c r="S271" s="95"/>
      <c r="T271" s="268"/>
    </row>
    <row r="272" spans="1:20" ht="26.25" customHeight="1">
      <c r="A272" s="105"/>
      <c r="B272" s="106"/>
      <c r="C272" s="117" t="s">
        <v>397</v>
      </c>
      <c r="D272" s="118"/>
      <c r="E272" s="118"/>
      <c r="F272" s="118"/>
      <c r="G272" s="119"/>
      <c r="H272" s="67" t="s">
        <v>156</v>
      </c>
      <c r="I272" s="67" t="s">
        <v>125</v>
      </c>
      <c r="J272" s="67" t="s">
        <v>405</v>
      </c>
      <c r="K272" s="67" t="s">
        <v>100</v>
      </c>
      <c r="L272" s="67" t="s">
        <v>357</v>
      </c>
      <c r="M272" s="68"/>
      <c r="N272" s="68">
        <v>861.19368</v>
      </c>
      <c r="O272" s="68">
        <v>861.19368</v>
      </c>
      <c r="P272" s="68">
        <v>0</v>
      </c>
      <c r="Q272" s="68">
        <v>0</v>
      </c>
      <c r="R272" s="68">
        <v>0</v>
      </c>
      <c r="S272" s="68">
        <v>0</v>
      </c>
      <c r="T272" s="60">
        <v>3</v>
      </c>
    </row>
    <row r="273" spans="1:20" s="370" customFormat="1" ht="95.25" customHeight="1">
      <c r="A273" s="77">
        <v>403</v>
      </c>
      <c r="B273" s="79" t="s">
        <v>417</v>
      </c>
      <c r="C273" s="80" t="s">
        <v>404</v>
      </c>
      <c r="D273" s="80" t="s">
        <v>459</v>
      </c>
      <c r="E273" s="109" t="s">
        <v>57</v>
      </c>
      <c r="F273" s="110">
        <v>42999</v>
      </c>
      <c r="G273" s="110">
        <v>44561</v>
      </c>
      <c r="H273" s="84" t="s">
        <v>156</v>
      </c>
      <c r="I273" s="84" t="s">
        <v>125</v>
      </c>
      <c r="J273" s="84" t="s">
        <v>420</v>
      </c>
      <c r="K273" s="84"/>
      <c r="L273" s="278"/>
      <c r="M273" s="85">
        <f aca="true" t="shared" si="9" ref="M273:S273">M276</f>
        <v>0</v>
      </c>
      <c r="N273" s="85">
        <f t="shared" si="9"/>
        <v>26.63488</v>
      </c>
      <c r="O273" s="85">
        <f t="shared" si="9"/>
        <v>26.63488</v>
      </c>
      <c r="P273" s="85">
        <f t="shared" si="9"/>
        <v>0</v>
      </c>
      <c r="Q273" s="85">
        <f t="shared" si="9"/>
        <v>0</v>
      </c>
      <c r="R273" s="85">
        <f t="shared" si="9"/>
        <v>0</v>
      </c>
      <c r="S273" s="85">
        <f t="shared" si="9"/>
        <v>0</v>
      </c>
      <c r="T273" s="266"/>
    </row>
    <row r="274" spans="1:20" s="370" customFormat="1" ht="9" customHeight="1">
      <c r="A274" s="111"/>
      <c r="B274" s="144"/>
      <c r="C274" s="146"/>
      <c r="D274" s="146"/>
      <c r="E274" s="147"/>
      <c r="F274" s="148"/>
      <c r="G274" s="148"/>
      <c r="H274" s="150"/>
      <c r="I274" s="150"/>
      <c r="J274" s="150"/>
      <c r="K274" s="150"/>
      <c r="L274" s="279"/>
      <c r="M274" s="151"/>
      <c r="N274" s="151"/>
      <c r="O274" s="151"/>
      <c r="P274" s="151"/>
      <c r="Q274" s="151"/>
      <c r="R274" s="151"/>
      <c r="S274" s="151"/>
      <c r="T274" s="269"/>
    </row>
    <row r="275" spans="1:20" s="370" customFormat="1" ht="35.25" customHeight="1">
      <c r="A275" s="87"/>
      <c r="B275" s="88"/>
      <c r="C275" s="89"/>
      <c r="D275" s="89"/>
      <c r="E275" s="114"/>
      <c r="F275" s="115"/>
      <c r="G275" s="115"/>
      <c r="H275" s="94"/>
      <c r="I275" s="94"/>
      <c r="J275" s="94"/>
      <c r="K275" s="94"/>
      <c r="L275" s="280"/>
      <c r="M275" s="95"/>
      <c r="N275" s="95"/>
      <c r="O275" s="95"/>
      <c r="P275" s="95"/>
      <c r="Q275" s="95"/>
      <c r="R275" s="95"/>
      <c r="S275" s="95"/>
      <c r="T275" s="268"/>
    </row>
    <row r="276" spans="1:20" ht="24" customHeight="1">
      <c r="A276" s="105"/>
      <c r="B276" s="106"/>
      <c r="C276" s="117" t="s">
        <v>397</v>
      </c>
      <c r="D276" s="118"/>
      <c r="E276" s="118"/>
      <c r="F276" s="118"/>
      <c r="G276" s="119"/>
      <c r="H276" s="67" t="s">
        <v>156</v>
      </c>
      <c r="I276" s="67" t="s">
        <v>125</v>
      </c>
      <c r="J276" s="67" t="s">
        <v>420</v>
      </c>
      <c r="K276" s="67" t="s">
        <v>100</v>
      </c>
      <c r="L276" s="67" t="s">
        <v>357</v>
      </c>
      <c r="M276" s="68"/>
      <c r="N276" s="68">
        <v>26.63488</v>
      </c>
      <c r="O276" s="68">
        <v>26.63488</v>
      </c>
      <c r="P276" s="68"/>
      <c r="Q276" s="68">
        <v>0</v>
      </c>
      <c r="R276" s="68"/>
      <c r="S276" s="68"/>
      <c r="T276" s="60">
        <v>3</v>
      </c>
    </row>
    <row r="277" spans="1:20" ht="88.5" customHeight="1">
      <c r="A277" s="77">
        <v>403</v>
      </c>
      <c r="B277" s="79" t="s">
        <v>433</v>
      </c>
      <c r="C277" s="195" t="s">
        <v>204</v>
      </c>
      <c r="D277" s="190" t="s">
        <v>457</v>
      </c>
      <c r="E277" s="74" t="s">
        <v>57</v>
      </c>
      <c r="F277" s="75">
        <v>41206</v>
      </c>
      <c r="G277" s="74" t="s">
        <v>67</v>
      </c>
      <c r="H277" s="196" t="s">
        <v>202</v>
      </c>
      <c r="I277" s="84" t="s">
        <v>156</v>
      </c>
      <c r="J277" s="84" t="s">
        <v>205</v>
      </c>
      <c r="K277" s="131"/>
      <c r="L277" s="131"/>
      <c r="M277" s="132">
        <f aca="true" t="shared" si="10" ref="M277:S277">M280</f>
        <v>190</v>
      </c>
      <c r="N277" s="132">
        <f t="shared" si="10"/>
        <v>0</v>
      </c>
      <c r="O277" s="132">
        <f t="shared" si="10"/>
        <v>0</v>
      </c>
      <c r="P277" s="85">
        <f t="shared" si="10"/>
        <v>0</v>
      </c>
      <c r="Q277" s="85">
        <f>Q280</f>
        <v>0</v>
      </c>
      <c r="R277" s="85">
        <f>R280</f>
        <v>0</v>
      </c>
      <c r="S277" s="85">
        <f t="shared" si="10"/>
        <v>0</v>
      </c>
      <c r="T277" s="86"/>
    </row>
    <row r="278" spans="1:20" ht="118.5" customHeight="1">
      <c r="A278" s="111"/>
      <c r="B278" s="144"/>
      <c r="C278" s="197"/>
      <c r="D278" s="257" t="s">
        <v>458</v>
      </c>
      <c r="E278" s="183" t="s">
        <v>57</v>
      </c>
      <c r="F278" s="178">
        <v>42370</v>
      </c>
      <c r="G278" s="178">
        <v>44561</v>
      </c>
      <c r="H278" s="198"/>
      <c r="I278" s="150"/>
      <c r="J278" s="150"/>
      <c r="K278" s="131"/>
      <c r="L278" s="131"/>
      <c r="M278" s="132"/>
      <c r="N278" s="132"/>
      <c r="O278" s="132"/>
      <c r="P278" s="151"/>
      <c r="Q278" s="151"/>
      <c r="R278" s="151"/>
      <c r="S278" s="151"/>
      <c r="T278" s="152"/>
    </row>
    <row r="279" spans="1:20" ht="165" customHeight="1">
      <c r="A279" s="87"/>
      <c r="B279" s="88"/>
      <c r="C279" s="199"/>
      <c r="D279" s="154" t="s">
        <v>456</v>
      </c>
      <c r="E279" s="92" t="s">
        <v>57</v>
      </c>
      <c r="F279" s="136">
        <v>42999</v>
      </c>
      <c r="G279" s="136">
        <v>44561</v>
      </c>
      <c r="H279" s="200"/>
      <c r="I279" s="94"/>
      <c r="J279" s="94"/>
      <c r="K279" s="131"/>
      <c r="L279" s="131"/>
      <c r="M279" s="132"/>
      <c r="N279" s="132"/>
      <c r="O279" s="132"/>
      <c r="P279" s="95"/>
      <c r="Q279" s="95"/>
      <c r="R279" s="95"/>
      <c r="S279" s="95"/>
      <c r="T279" s="96"/>
    </row>
    <row r="280" spans="1:20" ht="18.75" customHeight="1">
      <c r="A280" s="281"/>
      <c r="B280" s="282"/>
      <c r="C280" s="117" t="s">
        <v>431</v>
      </c>
      <c r="D280" s="118"/>
      <c r="E280" s="118"/>
      <c r="F280" s="118"/>
      <c r="G280" s="119"/>
      <c r="H280" s="67" t="s">
        <v>202</v>
      </c>
      <c r="I280" s="67" t="s">
        <v>156</v>
      </c>
      <c r="J280" s="67" t="s">
        <v>205</v>
      </c>
      <c r="K280" s="67" t="s">
        <v>100</v>
      </c>
      <c r="L280" s="67" t="s">
        <v>357</v>
      </c>
      <c r="M280" s="68">
        <v>190</v>
      </c>
      <c r="N280" s="68"/>
      <c r="O280" s="68"/>
      <c r="P280" s="68"/>
      <c r="Q280" s="68"/>
      <c r="R280" s="68"/>
      <c r="S280" s="68"/>
      <c r="T280" s="60">
        <v>3</v>
      </c>
    </row>
    <row r="281" spans="1:20" ht="96" customHeight="1" hidden="1">
      <c r="A281" s="69">
        <v>403</v>
      </c>
      <c r="B281" s="128" t="s">
        <v>334</v>
      </c>
      <c r="C281" s="283" t="s">
        <v>347</v>
      </c>
      <c r="D281" s="73" t="s">
        <v>217</v>
      </c>
      <c r="E281" s="74" t="s">
        <v>57</v>
      </c>
      <c r="F281" s="75">
        <v>40483</v>
      </c>
      <c r="G281" s="74" t="s">
        <v>67</v>
      </c>
      <c r="H281" s="130" t="s">
        <v>218</v>
      </c>
      <c r="I281" s="83" t="s">
        <v>58</v>
      </c>
      <c r="J281" s="84" t="s">
        <v>219</v>
      </c>
      <c r="K281" s="84"/>
      <c r="L281" s="84"/>
      <c r="M281" s="85"/>
      <c r="N281" s="85"/>
      <c r="O281" s="85"/>
      <c r="P281" s="85"/>
      <c r="Q281" s="85"/>
      <c r="R281" s="85"/>
      <c r="S281" s="85"/>
      <c r="T281" s="86"/>
    </row>
    <row r="282" spans="1:20" ht="93.75" customHeight="1" hidden="1">
      <c r="A282" s="69"/>
      <c r="B282" s="128"/>
      <c r="C282" s="283"/>
      <c r="D282" s="135" t="s">
        <v>220</v>
      </c>
      <c r="E282" s="92" t="s">
        <v>57</v>
      </c>
      <c r="F282" s="136">
        <v>41640</v>
      </c>
      <c r="G282" s="136">
        <v>42369</v>
      </c>
      <c r="H282" s="130"/>
      <c r="I282" s="93"/>
      <c r="J282" s="94"/>
      <c r="K282" s="94"/>
      <c r="L282" s="94"/>
      <c r="M282" s="95"/>
      <c r="N282" s="95"/>
      <c r="O282" s="95"/>
      <c r="P282" s="95"/>
      <c r="Q282" s="95"/>
      <c r="R282" s="95"/>
      <c r="S282" s="95"/>
      <c r="T282" s="96"/>
    </row>
    <row r="283" spans="1:20" ht="18" customHeight="1" hidden="1">
      <c r="A283" s="105"/>
      <c r="B283" s="106"/>
      <c r="C283" s="270" t="s">
        <v>221</v>
      </c>
      <c r="D283" s="284"/>
      <c r="E283" s="284"/>
      <c r="F283" s="284"/>
      <c r="G283" s="285"/>
      <c r="H283" s="66" t="s">
        <v>218</v>
      </c>
      <c r="I283" s="66" t="s">
        <v>58</v>
      </c>
      <c r="J283" s="67" t="s">
        <v>219</v>
      </c>
      <c r="K283" s="67" t="s">
        <v>222</v>
      </c>
      <c r="L283" s="67" t="s">
        <v>357</v>
      </c>
      <c r="M283" s="68"/>
      <c r="N283" s="68"/>
      <c r="O283" s="68"/>
      <c r="P283" s="68"/>
      <c r="Q283" s="68"/>
      <c r="R283" s="68"/>
      <c r="S283" s="68"/>
      <c r="T283" s="60">
        <v>2</v>
      </c>
    </row>
    <row r="284" spans="1:20" ht="94.5" customHeight="1">
      <c r="A284" s="69">
        <v>403</v>
      </c>
      <c r="B284" s="128" t="s">
        <v>511</v>
      </c>
      <c r="C284" s="255" t="s">
        <v>348</v>
      </c>
      <c r="D284" s="100" t="s">
        <v>453</v>
      </c>
      <c r="E284" s="81" t="s">
        <v>57</v>
      </c>
      <c r="F284" s="82">
        <v>40483</v>
      </c>
      <c r="G284" s="74" t="s">
        <v>67</v>
      </c>
      <c r="H284" s="173" t="s">
        <v>218</v>
      </c>
      <c r="I284" s="83" t="s">
        <v>58</v>
      </c>
      <c r="J284" s="84" t="s">
        <v>223</v>
      </c>
      <c r="K284" s="84"/>
      <c r="L284" s="84"/>
      <c r="M284" s="85">
        <f aca="true" t="shared" si="11" ref="M284:S284">M287</f>
        <v>110</v>
      </c>
      <c r="N284" s="85">
        <f t="shared" si="11"/>
        <v>110</v>
      </c>
      <c r="O284" s="85">
        <f t="shared" si="11"/>
        <v>84</v>
      </c>
      <c r="P284" s="85">
        <f t="shared" si="11"/>
        <v>91.5</v>
      </c>
      <c r="Q284" s="85">
        <f>Q287</f>
        <v>91.5</v>
      </c>
      <c r="R284" s="85">
        <f>R287</f>
        <v>91.5</v>
      </c>
      <c r="S284" s="85">
        <f t="shared" si="11"/>
        <v>91.5</v>
      </c>
      <c r="T284" s="86"/>
    </row>
    <row r="285" spans="1:20" ht="84" customHeight="1">
      <c r="A285" s="69"/>
      <c r="B285" s="128"/>
      <c r="C285" s="256"/>
      <c r="D285" s="175" t="s">
        <v>454</v>
      </c>
      <c r="E285" s="176" t="s">
        <v>57</v>
      </c>
      <c r="F285" s="177">
        <v>42370</v>
      </c>
      <c r="G285" s="178">
        <v>44561</v>
      </c>
      <c r="H285" s="173"/>
      <c r="I285" s="149"/>
      <c r="J285" s="150"/>
      <c r="K285" s="150"/>
      <c r="L285" s="150"/>
      <c r="M285" s="151"/>
      <c r="N285" s="151"/>
      <c r="O285" s="151"/>
      <c r="P285" s="151"/>
      <c r="Q285" s="151"/>
      <c r="R285" s="151"/>
      <c r="S285" s="151"/>
      <c r="T285" s="152"/>
    </row>
    <row r="286" spans="1:20" ht="142.5" customHeight="1">
      <c r="A286" s="69"/>
      <c r="B286" s="128"/>
      <c r="C286" s="258"/>
      <c r="D286" s="101" t="s">
        <v>455</v>
      </c>
      <c r="E286" s="90" t="s">
        <v>57</v>
      </c>
      <c r="F286" s="91">
        <v>42999</v>
      </c>
      <c r="G286" s="136">
        <v>44561</v>
      </c>
      <c r="H286" s="173"/>
      <c r="I286" s="93"/>
      <c r="J286" s="94"/>
      <c r="K286" s="94"/>
      <c r="L286" s="94"/>
      <c r="M286" s="95"/>
      <c r="N286" s="95"/>
      <c r="O286" s="95"/>
      <c r="P286" s="95"/>
      <c r="Q286" s="95"/>
      <c r="R286" s="95"/>
      <c r="S286" s="95"/>
      <c r="T286" s="96"/>
    </row>
    <row r="287" spans="1:20" ht="24" customHeight="1">
      <c r="A287" s="105"/>
      <c r="B287" s="106"/>
      <c r="C287" s="117" t="s">
        <v>224</v>
      </c>
      <c r="D287" s="286"/>
      <c r="E287" s="286"/>
      <c r="F287" s="286"/>
      <c r="G287" s="287"/>
      <c r="H287" s="66" t="s">
        <v>218</v>
      </c>
      <c r="I287" s="66" t="s">
        <v>58</v>
      </c>
      <c r="J287" s="67" t="s">
        <v>223</v>
      </c>
      <c r="K287" s="67" t="s">
        <v>222</v>
      </c>
      <c r="L287" s="67" t="s">
        <v>357</v>
      </c>
      <c r="M287" s="68">
        <v>110</v>
      </c>
      <c r="N287" s="68">
        <v>110</v>
      </c>
      <c r="O287" s="68">
        <v>84</v>
      </c>
      <c r="P287" s="68">
        <v>91.5</v>
      </c>
      <c r="Q287" s="68">
        <v>91.5</v>
      </c>
      <c r="R287" s="68">
        <v>91.5</v>
      </c>
      <c r="S287" s="68">
        <v>91.5</v>
      </c>
      <c r="T287" s="60">
        <v>3</v>
      </c>
    </row>
    <row r="288" spans="1:20" ht="78.75" customHeight="1" hidden="1">
      <c r="A288" s="69">
        <v>403</v>
      </c>
      <c r="B288" s="128" t="s">
        <v>335</v>
      </c>
      <c r="C288" s="143" t="s">
        <v>225</v>
      </c>
      <c r="D288" s="73" t="s">
        <v>226</v>
      </c>
      <c r="E288" s="74" t="s">
        <v>227</v>
      </c>
      <c r="F288" s="75">
        <v>40544</v>
      </c>
      <c r="G288" s="75" t="s">
        <v>67</v>
      </c>
      <c r="H288" s="130" t="s">
        <v>218</v>
      </c>
      <c r="I288" s="83" t="s">
        <v>58</v>
      </c>
      <c r="J288" s="84" t="s">
        <v>228</v>
      </c>
      <c r="K288" s="84"/>
      <c r="L288" s="84"/>
      <c r="M288" s="85"/>
      <c r="N288" s="85"/>
      <c r="O288" s="85"/>
      <c r="P288" s="85"/>
      <c r="Q288" s="85"/>
      <c r="R288" s="85"/>
      <c r="S288" s="85"/>
      <c r="T288" s="86"/>
    </row>
    <row r="289" spans="1:20" ht="93" customHeight="1" hidden="1">
      <c r="A289" s="69"/>
      <c r="B289" s="128"/>
      <c r="C289" s="153"/>
      <c r="D289" s="135" t="s">
        <v>229</v>
      </c>
      <c r="E289" s="92" t="s">
        <v>57</v>
      </c>
      <c r="F289" s="136">
        <v>41640</v>
      </c>
      <c r="G289" s="136">
        <v>42369</v>
      </c>
      <c r="H289" s="130"/>
      <c r="I289" s="93"/>
      <c r="J289" s="94"/>
      <c r="K289" s="94"/>
      <c r="L289" s="94"/>
      <c r="M289" s="95"/>
      <c r="N289" s="95"/>
      <c r="O289" s="95"/>
      <c r="P289" s="95"/>
      <c r="Q289" s="95"/>
      <c r="R289" s="95"/>
      <c r="S289" s="95"/>
      <c r="T289" s="96"/>
    </row>
    <row r="290" spans="1:20" ht="18" customHeight="1" hidden="1">
      <c r="A290" s="202"/>
      <c r="B290" s="203"/>
      <c r="C290" s="270" t="s">
        <v>230</v>
      </c>
      <c r="D290" s="271"/>
      <c r="E290" s="271"/>
      <c r="F290" s="271"/>
      <c r="G290" s="272"/>
      <c r="H290" s="66" t="s">
        <v>218</v>
      </c>
      <c r="I290" s="66" t="s">
        <v>58</v>
      </c>
      <c r="J290" s="67" t="s">
        <v>228</v>
      </c>
      <c r="K290" s="67" t="s">
        <v>222</v>
      </c>
      <c r="L290" s="67" t="s">
        <v>357</v>
      </c>
      <c r="M290" s="68"/>
      <c r="N290" s="68"/>
      <c r="O290" s="68"/>
      <c r="P290" s="68"/>
      <c r="Q290" s="68"/>
      <c r="R290" s="68"/>
      <c r="S290" s="68"/>
      <c r="T290" s="60">
        <v>1</v>
      </c>
    </row>
    <row r="291" spans="1:20" ht="103.5" customHeight="1">
      <c r="A291" s="69">
        <v>403</v>
      </c>
      <c r="B291" s="128" t="s">
        <v>512</v>
      </c>
      <c r="C291" s="143" t="s">
        <v>231</v>
      </c>
      <c r="D291" s="190" t="s">
        <v>452</v>
      </c>
      <c r="E291" s="74" t="s">
        <v>227</v>
      </c>
      <c r="F291" s="75">
        <v>40544</v>
      </c>
      <c r="G291" s="75" t="s">
        <v>67</v>
      </c>
      <c r="H291" s="130" t="s">
        <v>218</v>
      </c>
      <c r="I291" s="83" t="s">
        <v>58</v>
      </c>
      <c r="J291" s="84" t="s">
        <v>232</v>
      </c>
      <c r="K291" s="84"/>
      <c r="L291" s="84"/>
      <c r="M291" s="85">
        <f aca="true" t="shared" si="12" ref="M291:S291">M293</f>
        <v>320</v>
      </c>
      <c r="N291" s="85">
        <f t="shared" si="12"/>
        <v>349</v>
      </c>
      <c r="O291" s="85">
        <f t="shared" si="12"/>
        <v>349</v>
      </c>
      <c r="P291" s="85">
        <f t="shared" si="12"/>
        <v>346.5</v>
      </c>
      <c r="Q291" s="85">
        <f>Q293</f>
        <v>346.5</v>
      </c>
      <c r="R291" s="85">
        <f>R293</f>
        <v>346.5</v>
      </c>
      <c r="S291" s="85">
        <f t="shared" si="12"/>
        <v>346.5</v>
      </c>
      <c r="T291" s="86"/>
    </row>
    <row r="292" spans="1:20" ht="87.75" customHeight="1">
      <c r="A292" s="69"/>
      <c r="B292" s="128"/>
      <c r="C292" s="153"/>
      <c r="D292" s="154" t="s">
        <v>451</v>
      </c>
      <c r="E292" s="92" t="s">
        <v>57</v>
      </c>
      <c r="F292" s="136">
        <v>42370</v>
      </c>
      <c r="G292" s="136">
        <v>44561</v>
      </c>
      <c r="H292" s="130"/>
      <c r="I292" s="93"/>
      <c r="J292" s="94"/>
      <c r="K292" s="94"/>
      <c r="L292" s="94"/>
      <c r="M292" s="95"/>
      <c r="N292" s="95"/>
      <c r="O292" s="95"/>
      <c r="P292" s="95"/>
      <c r="Q292" s="95"/>
      <c r="R292" s="95"/>
      <c r="S292" s="95"/>
      <c r="T292" s="96"/>
    </row>
    <row r="293" spans="1:20" ht="27" customHeight="1">
      <c r="A293" s="202"/>
      <c r="B293" s="203"/>
      <c r="C293" s="117" t="s">
        <v>224</v>
      </c>
      <c r="D293" s="118"/>
      <c r="E293" s="118"/>
      <c r="F293" s="118"/>
      <c r="G293" s="119"/>
      <c r="H293" s="66" t="s">
        <v>218</v>
      </c>
      <c r="I293" s="66" t="s">
        <v>58</v>
      </c>
      <c r="J293" s="67" t="s">
        <v>232</v>
      </c>
      <c r="K293" s="67" t="s">
        <v>222</v>
      </c>
      <c r="L293" s="67" t="s">
        <v>357</v>
      </c>
      <c r="M293" s="68">
        <v>320</v>
      </c>
      <c r="N293" s="68">
        <v>349</v>
      </c>
      <c r="O293" s="68">
        <v>349</v>
      </c>
      <c r="P293" s="68">
        <v>346.5</v>
      </c>
      <c r="Q293" s="68">
        <v>346.5</v>
      </c>
      <c r="R293" s="68">
        <v>346.5</v>
      </c>
      <c r="S293" s="68">
        <v>346.5</v>
      </c>
      <c r="T293" s="60">
        <v>3</v>
      </c>
    </row>
    <row r="294" spans="1:20" ht="67.5" customHeight="1" hidden="1">
      <c r="A294" s="69">
        <v>403</v>
      </c>
      <c r="B294" s="128" t="s">
        <v>336</v>
      </c>
      <c r="C294" s="288" t="s">
        <v>233</v>
      </c>
      <c r="D294" s="289" t="s">
        <v>236</v>
      </c>
      <c r="E294" s="74" t="s">
        <v>234</v>
      </c>
      <c r="F294" s="201" t="s">
        <v>237</v>
      </c>
      <c r="G294" s="74" t="s">
        <v>67</v>
      </c>
      <c r="H294" s="290" t="s">
        <v>218</v>
      </c>
      <c r="I294" s="83" t="s">
        <v>58</v>
      </c>
      <c r="J294" s="83" t="s">
        <v>235</v>
      </c>
      <c r="K294" s="83"/>
      <c r="L294" s="84"/>
      <c r="M294" s="291"/>
      <c r="N294" s="291"/>
      <c r="O294" s="291"/>
      <c r="P294" s="291"/>
      <c r="Q294" s="291"/>
      <c r="R294" s="291"/>
      <c r="S294" s="291"/>
      <c r="T294" s="86"/>
    </row>
    <row r="295" spans="1:20" ht="68.25" customHeight="1" hidden="1">
      <c r="A295" s="69"/>
      <c r="B295" s="128"/>
      <c r="C295" s="292"/>
      <c r="D295" s="146" t="s">
        <v>229</v>
      </c>
      <c r="E295" s="147" t="s">
        <v>57</v>
      </c>
      <c r="F295" s="148">
        <v>41640</v>
      </c>
      <c r="G295" s="148">
        <v>42369</v>
      </c>
      <c r="H295" s="293"/>
      <c r="I295" s="149"/>
      <c r="J295" s="149"/>
      <c r="K295" s="149"/>
      <c r="L295" s="150"/>
      <c r="M295" s="294"/>
      <c r="N295" s="294"/>
      <c r="O295" s="294"/>
      <c r="P295" s="294"/>
      <c r="Q295" s="294"/>
      <c r="R295" s="294"/>
      <c r="S295" s="294"/>
      <c r="T295" s="152"/>
    </row>
    <row r="296" spans="1:20" ht="93.75" customHeight="1" hidden="1">
      <c r="A296" s="69"/>
      <c r="B296" s="128"/>
      <c r="C296" s="295"/>
      <c r="D296" s="89"/>
      <c r="E296" s="114"/>
      <c r="F296" s="115"/>
      <c r="G296" s="115"/>
      <c r="H296" s="296"/>
      <c r="I296" s="93"/>
      <c r="J296" s="93"/>
      <c r="K296" s="93"/>
      <c r="L296" s="94"/>
      <c r="M296" s="297"/>
      <c r="N296" s="297"/>
      <c r="O296" s="297"/>
      <c r="P296" s="297"/>
      <c r="Q296" s="297"/>
      <c r="R296" s="297"/>
      <c r="S296" s="297"/>
      <c r="T296" s="96"/>
    </row>
    <row r="297" spans="1:20" ht="18" customHeight="1" hidden="1">
      <c r="A297" s="202"/>
      <c r="B297" s="203"/>
      <c r="C297" s="270" t="s">
        <v>221</v>
      </c>
      <c r="D297" s="271"/>
      <c r="E297" s="271"/>
      <c r="F297" s="271"/>
      <c r="G297" s="272"/>
      <c r="H297" s="66" t="s">
        <v>218</v>
      </c>
      <c r="I297" s="66" t="s">
        <v>58</v>
      </c>
      <c r="J297" s="66" t="s">
        <v>235</v>
      </c>
      <c r="K297" s="66" t="s">
        <v>238</v>
      </c>
      <c r="L297" s="67" t="s">
        <v>357</v>
      </c>
      <c r="M297" s="68"/>
      <c r="N297" s="68"/>
      <c r="O297" s="298"/>
      <c r="P297" s="298"/>
      <c r="Q297" s="298"/>
      <c r="R297" s="298"/>
      <c r="S297" s="298"/>
      <c r="T297" s="60">
        <v>2</v>
      </c>
    </row>
    <row r="298" spans="1:20" ht="67.5" customHeight="1">
      <c r="A298" s="69">
        <v>403</v>
      </c>
      <c r="B298" s="128" t="s">
        <v>513</v>
      </c>
      <c r="C298" s="288" t="s">
        <v>239</v>
      </c>
      <c r="D298" s="289" t="s">
        <v>450</v>
      </c>
      <c r="E298" s="74" t="s">
        <v>234</v>
      </c>
      <c r="F298" s="201" t="s">
        <v>237</v>
      </c>
      <c r="G298" s="74" t="s">
        <v>67</v>
      </c>
      <c r="H298" s="290" t="s">
        <v>218</v>
      </c>
      <c r="I298" s="83" t="s">
        <v>58</v>
      </c>
      <c r="J298" s="83" t="s">
        <v>240</v>
      </c>
      <c r="K298" s="83"/>
      <c r="L298" s="84"/>
      <c r="M298" s="291">
        <f aca="true" t="shared" si="13" ref="M298:S298">M301+M302</f>
        <v>6997</v>
      </c>
      <c r="N298" s="291">
        <f t="shared" si="13"/>
        <v>8304.17641</v>
      </c>
      <c r="O298" s="291">
        <f t="shared" si="13"/>
        <v>8304.17641</v>
      </c>
      <c r="P298" s="291">
        <f>P301+P302</f>
        <v>6908</v>
      </c>
      <c r="Q298" s="291">
        <f>Q301+Q302</f>
        <v>6908</v>
      </c>
      <c r="R298" s="291">
        <f>R301+R302</f>
        <v>6908</v>
      </c>
      <c r="S298" s="291">
        <f t="shared" si="13"/>
        <v>6908</v>
      </c>
      <c r="T298" s="86"/>
    </row>
    <row r="299" spans="1:20" ht="85.5" customHeight="1">
      <c r="A299" s="69"/>
      <c r="B299" s="128"/>
      <c r="C299" s="292"/>
      <c r="D299" s="257" t="s">
        <v>449</v>
      </c>
      <c r="E299" s="183" t="s">
        <v>57</v>
      </c>
      <c r="F299" s="178">
        <v>42370</v>
      </c>
      <c r="G299" s="178">
        <v>44561</v>
      </c>
      <c r="H299" s="293"/>
      <c r="I299" s="149"/>
      <c r="J299" s="149"/>
      <c r="K299" s="149"/>
      <c r="L299" s="150"/>
      <c r="M299" s="294"/>
      <c r="N299" s="294"/>
      <c r="O299" s="294"/>
      <c r="P299" s="294"/>
      <c r="Q299" s="294"/>
      <c r="R299" s="294"/>
      <c r="S299" s="294"/>
      <c r="T299" s="152"/>
    </row>
    <row r="300" spans="1:20" ht="145.5" customHeight="1">
      <c r="A300" s="69"/>
      <c r="B300" s="128"/>
      <c r="C300" s="295"/>
      <c r="D300" s="101" t="s">
        <v>448</v>
      </c>
      <c r="E300" s="90" t="s">
        <v>57</v>
      </c>
      <c r="F300" s="91">
        <v>42999</v>
      </c>
      <c r="G300" s="136">
        <v>44561</v>
      </c>
      <c r="H300" s="296"/>
      <c r="I300" s="93"/>
      <c r="J300" s="93"/>
      <c r="K300" s="93"/>
      <c r="L300" s="94"/>
      <c r="M300" s="297"/>
      <c r="N300" s="297"/>
      <c r="O300" s="297"/>
      <c r="P300" s="297"/>
      <c r="Q300" s="297"/>
      <c r="R300" s="297"/>
      <c r="S300" s="297"/>
      <c r="T300" s="96"/>
    </row>
    <row r="301" spans="1:20" ht="27" customHeight="1">
      <c r="A301" s="202"/>
      <c r="B301" s="203"/>
      <c r="C301" s="270" t="s">
        <v>241</v>
      </c>
      <c r="D301" s="271"/>
      <c r="E301" s="271"/>
      <c r="F301" s="271"/>
      <c r="G301" s="272"/>
      <c r="H301" s="66" t="s">
        <v>218</v>
      </c>
      <c r="I301" s="66" t="s">
        <v>58</v>
      </c>
      <c r="J301" s="66" t="s">
        <v>240</v>
      </c>
      <c r="K301" s="66" t="s">
        <v>238</v>
      </c>
      <c r="L301" s="67" t="s">
        <v>357</v>
      </c>
      <c r="M301" s="68">
        <v>6897</v>
      </c>
      <c r="N301" s="68">
        <v>7073.37641</v>
      </c>
      <c r="O301" s="298">
        <v>7073.37641</v>
      </c>
      <c r="P301" s="298">
        <v>6815.2</v>
      </c>
      <c r="Q301" s="298">
        <v>6815.2</v>
      </c>
      <c r="R301" s="298">
        <v>6815.2</v>
      </c>
      <c r="S301" s="298">
        <v>6815.2</v>
      </c>
      <c r="T301" s="60">
        <v>1</v>
      </c>
    </row>
    <row r="302" spans="1:20" ht="27" customHeight="1">
      <c r="A302" s="299"/>
      <c r="B302" s="300"/>
      <c r="C302" s="117" t="s">
        <v>224</v>
      </c>
      <c r="D302" s="301"/>
      <c r="E302" s="301"/>
      <c r="F302" s="301"/>
      <c r="G302" s="302"/>
      <c r="H302" s="238" t="s">
        <v>218</v>
      </c>
      <c r="I302" s="238" t="s">
        <v>58</v>
      </c>
      <c r="J302" s="66" t="s">
        <v>240</v>
      </c>
      <c r="K302" s="238" t="s">
        <v>222</v>
      </c>
      <c r="L302" s="164" t="s">
        <v>357</v>
      </c>
      <c r="M302" s="165">
        <v>100</v>
      </c>
      <c r="N302" s="165">
        <v>1230.8</v>
      </c>
      <c r="O302" s="165">
        <v>1230.8</v>
      </c>
      <c r="P302" s="303">
        <v>92.8</v>
      </c>
      <c r="Q302" s="303">
        <v>92.8</v>
      </c>
      <c r="R302" s="303">
        <v>92.8</v>
      </c>
      <c r="S302" s="303">
        <v>92.8</v>
      </c>
      <c r="T302" s="166">
        <v>3</v>
      </c>
    </row>
    <row r="303" spans="1:20" ht="66.75" customHeight="1" hidden="1">
      <c r="A303" s="103">
        <v>403</v>
      </c>
      <c r="B303" s="79" t="s">
        <v>337</v>
      </c>
      <c r="C303" s="161" t="s">
        <v>233</v>
      </c>
      <c r="D303" s="288" t="s">
        <v>236</v>
      </c>
      <c r="E303" s="109" t="s">
        <v>234</v>
      </c>
      <c r="F303" s="234" t="s">
        <v>237</v>
      </c>
      <c r="G303" s="109" t="s">
        <v>67</v>
      </c>
      <c r="H303" s="83" t="s">
        <v>218</v>
      </c>
      <c r="I303" s="83" t="s">
        <v>58</v>
      </c>
      <c r="J303" s="83" t="s">
        <v>235</v>
      </c>
      <c r="K303" s="83"/>
      <c r="L303" s="84"/>
      <c r="M303" s="291"/>
      <c r="N303" s="291"/>
      <c r="O303" s="291"/>
      <c r="P303" s="291"/>
      <c r="Q303" s="291"/>
      <c r="R303" s="291"/>
      <c r="S303" s="291"/>
      <c r="T303" s="86"/>
    </row>
    <row r="304" spans="1:20" ht="66" customHeight="1" hidden="1">
      <c r="A304" s="155"/>
      <c r="B304" s="144"/>
      <c r="C304" s="204"/>
      <c r="D304" s="292"/>
      <c r="E304" s="147"/>
      <c r="F304" s="243"/>
      <c r="G304" s="147"/>
      <c r="H304" s="149"/>
      <c r="I304" s="149"/>
      <c r="J304" s="149"/>
      <c r="K304" s="149"/>
      <c r="L304" s="150"/>
      <c r="M304" s="294"/>
      <c r="N304" s="294"/>
      <c r="O304" s="294"/>
      <c r="P304" s="294"/>
      <c r="Q304" s="294"/>
      <c r="R304" s="294"/>
      <c r="S304" s="294"/>
      <c r="T304" s="152"/>
    </row>
    <row r="305" spans="1:20" ht="90" customHeight="1" hidden="1">
      <c r="A305" s="105"/>
      <c r="B305" s="88"/>
      <c r="C305" s="206"/>
      <c r="D305" s="185" t="s">
        <v>220</v>
      </c>
      <c r="E305" s="92" t="s">
        <v>57</v>
      </c>
      <c r="F305" s="136">
        <v>41640</v>
      </c>
      <c r="G305" s="136">
        <v>42369</v>
      </c>
      <c r="H305" s="93"/>
      <c r="I305" s="93"/>
      <c r="J305" s="93"/>
      <c r="K305" s="93"/>
      <c r="L305" s="94"/>
      <c r="M305" s="297"/>
      <c r="N305" s="297"/>
      <c r="O305" s="297"/>
      <c r="P305" s="297"/>
      <c r="Q305" s="297"/>
      <c r="R305" s="297"/>
      <c r="S305" s="297"/>
      <c r="T305" s="96"/>
    </row>
    <row r="306" spans="1:20" ht="18" customHeight="1" hidden="1">
      <c r="A306" s="202"/>
      <c r="B306" s="203"/>
      <c r="C306" s="117" t="s">
        <v>221</v>
      </c>
      <c r="D306" s="118"/>
      <c r="E306" s="118"/>
      <c r="F306" s="118"/>
      <c r="G306" s="119"/>
      <c r="H306" s="66" t="s">
        <v>218</v>
      </c>
      <c r="I306" s="66" t="s">
        <v>58</v>
      </c>
      <c r="J306" s="66" t="s">
        <v>235</v>
      </c>
      <c r="K306" s="238" t="s">
        <v>222</v>
      </c>
      <c r="L306" s="164" t="s">
        <v>357</v>
      </c>
      <c r="M306" s="165"/>
      <c r="N306" s="165"/>
      <c r="O306" s="303"/>
      <c r="P306" s="303"/>
      <c r="Q306" s="303"/>
      <c r="R306" s="303"/>
      <c r="S306" s="303"/>
      <c r="T306" s="166">
        <v>2</v>
      </c>
    </row>
    <row r="307" spans="1:20" ht="124.5" customHeight="1" hidden="1">
      <c r="A307" s="83" t="s">
        <v>52</v>
      </c>
      <c r="B307" s="79" t="s">
        <v>381</v>
      </c>
      <c r="C307" s="108" t="s">
        <v>17</v>
      </c>
      <c r="D307" s="304" t="s">
        <v>89</v>
      </c>
      <c r="E307" s="305" t="s">
        <v>57</v>
      </c>
      <c r="F307" s="305" t="s">
        <v>57</v>
      </c>
      <c r="G307" s="201" t="s">
        <v>90</v>
      </c>
      <c r="H307" s="290" t="s">
        <v>218</v>
      </c>
      <c r="I307" s="83" t="s">
        <v>58</v>
      </c>
      <c r="J307" s="83" t="s">
        <v>18</v>
      </c>
      <c r="K307" s="83"/>
      <c r="L307" s="84"/>
      <c r="M307" s="85"/>
      <c r="N307" s="85"/>
      <c r="O307" s="291"/>
      <c r="P307" s="291"/>
      <c r="Q307" s="291"/>
      <c r="R307" s="291"/>
      <c r="S307" s="291"/>
      <c r="T307" s="86"/>
    </row>
    <row r="308" spans="1:20" ht="133.5" customHeight="1" hidden="1">
      <c r="A308" s="93"/>
      <c r="B308" s="88"/>
      <c r="C308" s="113"/>
      <c r="D308" s="306" t="s">
        <v>325</v>
      </c>
      <c r="E308" s="307" t="s">
        <v>57</v>
      </c>
      <c r="F308" s="307" t="s">
        <v>2</v>
      </c>
      <c r="G308" s="308" t="s">
        <v>285</v>
      </c>
      <c r="H308" s="296"/>
      <c r="I308" s="93"/>
      <c r="J308" s="93"/>
      <c r="K308" s="93"/>
      <c r="L308" s="94"/>
      <c r="M308" s="95"/>
      <c r="N308" s="95"/>
      <c r="O308" s="297"/>
      <c r="P308" s="297"/>
      <c r="Q308" s="297"/>
      <c r="R308" s="297"/>
      <c r="S308" s="297"/>
      <c r="T308" s="96"/>
    </row>
    <row r="309" spans="1:20" ht="28.5" customHeight="1" hidden="1">
      <c r="A309" s="202"/>
      <c r="B309" s="203"/>
      <c r="C309" s="117" t="s">
        <v>224</v>
      </c>
      <c r="D309" s="286"/>
      <c r="E309" s="286"/>
      <c r="F309" s="286"/>
      <c r="G309" s="287"/>
      <c r="H309" s="238" t="s">
        <v>218</v>
      </c>
      <c r="I309" s="238" t="s">
        <v>58</v>
      </c>
      <c r="J309" s="238" t="s">
        <v>18</v>
      </c>
      <c r="K309" s="238" t="s">
        <v>222</v>
      </c>
      <c r="L309" s="164" t="s">
        <v>357</v>
      </c>
      <c r="M309" s="165"/>
      <c r="N309" s="165"/>
      <c r="O309" s="303"/>
      <c r="P309" s="303"/>
      <c r="Q309" s="303"/>
      <c r="R309" s="303"/>
      <c r="S309" s="303"/>
      <c r="T309" s="166">
        <v>3</v>
      </c>
    </row>
    <row r="310" spans="1:20" ht="78.75" customHeight="1" hidden="1">
      <c r="A310" s="69">
        <v>403</v>
      </c>
      <c r="B310" s="128" t="s">
        <v>338</v>
      </c>
      <c r="C310" s="283" t="s">
        <v>349</v>
      </c>
      <c r="D310" s="73" t="s">
        <v>242</v>
      </c>
      <c r="E310" s="74" t="s">
        <v>57</v>
      </c>
      <c r="F310" s="75">
        <v>41320</v>
      </c>
      <c r="G310" s="74" t="s">
        <v>67</v>
      </c>
      <c r="H310" s="83" t="s">
        <v>218</v>
      </c>
      <c r="I310" s="83" t="s">
        <v>58</v>
      </c>
      <c r="J310" s="83" t="s">
        <v>243</v>
      </c>
      <c r="K310" s="83"/>
      <c r="L310" s="84"/>
      <c r="M310" s="291"/>
      <c r="N310" s="291"/>
      <c r="O310" s="291"/>
      <c r="P310" s="291"/>
      <c r="Q310" s="291"/>
      <c r="R310" s="291"/>
      <c r="S310" s="291"/>
      <c r="T310" s="86"/>
    </row>
    <row r="311" spans="1:20" ht="89.25" customHeight="1" hidden="1">
      <c r="A311" s="69"/>
      <c r="B311" s="128"/>
      <c r="C311" s="283"/>
      <c r="D311" s="185" t="s">
        <v>220</v>
      </c>
      <c r="E311" s="92" t="s">
        <v>57</v>
      </c>
      <c r="F311" s="136">
        <v>41640</v>
      </c>
      <c r="G311" s="136">
        <v>42369</v>
      </c>
      <c r="H311" s="93"/>
      <c r="I311" s="93"/>
      <c r="J311" s="93"/>
      <c r="K311" s="93"/>
      <c r="L311" s="94"/>
      <c r="M311" s="297"/>
      <c r="N311" s="297"/>
      <c r="O311" s="297"/>
      <c r="P311" s="297"/>
      <c r="Q311" s="297"/>
      <c r="R311" s="297"/>
      <c r="S311" s="297"/>
      <c r="T311" s="96"/>
    </row>
    <row r="312" spans="1:20" ht="18" customHeight="1" hidden="1">
      <c r="A312" s="202"/>
      <c r="B312" s="203"/>
      <c r="C312" s="270" t="s">
        <v>221</v>
      </c>
      <c r="D312" s="271"/>
      <c r="E312" s="271"/>
      <c r="F312" s="271"/>
      <c r="G312" s="272"/>
      <c r="H312" s="66" t="s">
        <v>218</v>
      </c>
      <c r="I312" s="66" t="s">
        <v>58</v>
      </c>
      <c r="J312" s="66" t="s">
        <v>243</v>
      </c>
      <c r="K312" s="66" t="s">
        <v>238</v>
      </c>
      <c r="L312" s="67" t="s">
        <v>357</v>
      </c>
      <c r="M312" s="68"/>
      <c r="N312" s="68"/>
      <c r="O312" s="298"/>
      <c r="P312" s="298"/>
      <c r="Q312" s="298"/>
      <c r="R312" s="298"/>
      <c r="S312" s="298"/>
      <c r="T312" s="60">
        <v>1</v>
      </c>
    </row>
    <row r="313" spans="1:20" ht="78" customHeight="1" hidden="1">
      <c r="A313" s="69">
        <v>403</v>
      </c>
      <c r="B313" s="128" t="s">
        <v>251</v>
      </c>
      <c r="C313" s="283" t="s">
        <v>349</v>
      </c>
      <c r="D313" s="73" t="s">
        <v>242</v>
      </c>
      <c r="E313" s="74" t="s">
        <v>57</v>
      </c>
      <c r="F313" s="75">
        <v>41320</v>
      </c>
      <c r="G313" s="74" t="s">
        <v>67</v>
      </c>
      <c r="H313" s="83" t="s">
        <v>218</v>
      </c>
      <c r="I313" s="83" t="s">
        <v>58</v>
      </c>
      <c r="J313" s="83" t="s">
        <v>244</v>
      </c>
      <c r="K313" s="83"/>
      <c r="L313" s="84"/>
      <c r="M313" s="291"/>
      <c r="N313" s="291"/>
      <c r="O313" s="291"/>
      <c r="P313" s="291"/>
      <c r="Q313" s="291"/>
      <c r="R313" s="291"/>
      <c r="S313" s="291"/>
      <c r="T313" s="86"/>
    </row>
    <row r="314" spans="1:20" ht="90.75" customHeight="1" hidden="1">
      <c r="A314" s="69"/>
      <c r="B314" s="128"/>
      <c r="C314" s="283"/>
      <c r="D314" s="185" t="s">
        <v>220</v>
      </c>
      <c r="E314" s="92" t="s">
        <v>57</v>
      </c>
      <c r="F314" s="136">
        <v>41640</v>
      </c>
      <c r="G314" s="136">
        <v>42369</v>
      </c>
      <c r="H314" s="93"/>
      <c r="I314" s="93"/>
      <c r="J314" s="93"/>
      <c r="K314" s="93"/>
      <c r="L314" s="94"/>
      <c r="M314" s="297"/>
      <c r="N314" s="297"/>
      <c r="O314" s="297"/>
      <c r="P314" s="297"/>
      <c r="Q314" s="297"/>
      <c r="R314" s="297"/>
      <c r="S314" s="297"/>
      <c r="T314" s="96"/>
    </row>
    <row r="315" spans="1:20" ht="18" customHeight="1" hidden="1">
      <c r="A315" s="202"/>
      <c r="B315" s="203"/>
      <c r="C315" s="270" t="s">
        <v>221</v>
      </c>
      <c r="D315" s="284"/>
      <c r="E315" s="284"/>
      <c r="F315" s="284"/>
      <c r="G315" s="285"/>
      <c r="H315" s="66" t="s">
        <v>218</v>
      </c>
      <c r="I315" s="66" t="s">
        <v>58</v>
      </c>
      <c r="J315" s="66" t="s">
        <v>244</v>
      </c>
      <c r="K315" s="66" t="s">
        <v>238</v>
      </c>
      <c r="L315" s="67" t="s">
        <v>357</v>
      </c>
      <c r="M315" s="68"/>
      <c r="N315" s="68"/>
      <c r="O315" s="298"/>
      <c r="P315" s="298"/>
      <c r="Q315" s="298"/>
      <c r="R315" s="298"/>
      <c r="S315" s="298"/>
      <c r="T315" s="60">
        <v>1</v>
      </c>
    </row>
    <row r="316" spans="1:20" ht="99.75" customHeight="1">
      <c r="A316" s="79">
        <v>403</v>
      </c>
      <c r="B316" s="79" t="s">
        <v>514</v>
      </c>
      <c r="C316" s="108" t="s">
        <v>19</v>
      </c>
      <c r="D316" s="100" t="s">
        <v>424</v>
      </c>
      <c r="E316" s="74" t="s">
        <v>57</v>
      </c>
      <c r="F316" s="75">
        <v>41320</v>
      </c>
      <c r="G316" s="182" t="s">
        <v>67</v>
      </c>
      <c r="H316" s="290" t="s">
        <v>218</v>
      </c>
      <c r="I316" s="83" t="s">
        <v>58</v>
      </c>
      <c r="J316" s="83" t="s">
        <v>20</v>
      </c>
      <c r="K316" s="83"/>
      <c r="L316" s="84"/>
      <c r="M316" s="85">
        <f aca="true" t="shared" si="14" ref="M316:S316">M319</f>
        <v>2100.3</v>
      </c>
      <c r="N316" s="85">
        <f t="shared" si="14"/>
        <v>2315.8</v>
      </c>
      <c r="O316" s="291">
        <f t="shared" si="14"/>
        <v>2315.8</v>
      </c>
      <c r="P316" s="291">
        <f t="shared" si="14"/>
        <v>2258</v>
      </c>
      <c r="Q316" s="291">
        <f>Q319</f>
        <v>2258</v>
      </c>
      <c r="R316" s="291">
        <f>R319</f>
        <v>2258</v>
      </c>
      <c r="S316" s="291">
        <f t="shared" si="14"/>
        <v>2258</v>
      </c>
      <c r="T316" s="86"/>
    </row>
    <row r="317" spans="1:20" ht="90" customHeight="1">
      <c r="A317" s="144"/>
      <c r="B317" s="144"/>
      <c r="C317" s="174"/>
      <c r="D317" s="175" t="s">
        <v>447</v>
      </c>
      <c r="E317" s="183" t="s">
        <v>57</v>
      </c>
      <c r="F317" s="178">
        <v>42370</v>
      </c>
      <c r="G317" s="184">
        <v>44561</v>
      </c>
      <c r="H317" s="293"/>
      <c r="I317" s="149"/>
      <c r="J317" s="149"/>
      <c r="K317" s="149"/>
      <c r="L317" s="150"/>
      <c r="M317" s="151"/>
      <c r="N317" s="151"/>
      <c r="O317" s="294"/>
      <c r="P317" s="294"/>
      <c r="Q317" s="294"/>
      <c r="R317" s="294"/>
      <c r="S317" s="294"/>
      <c r="T317" s="152"/>
    </row>
    <row r="318" spans="1:20" ht="138" customHeight="1">
      <c r="A318" s="88"/>
      <c r="B318" s="88"/>
      <c r="C318" s="113"/>
      <c r="D318" s="101" t="s">
        <v>446</v>
      </c>
      <c r="E318" s="92" t="s">
        <v>57</v>
      </c>
      <c r="F318" s="136">
        <v>42999</v>
      </c>
      <c r="G318" s="186">
        <v>44561</v>
      </c>
      <c r="H318" s="296"/>
      <c r="I318" s="93"/>
      <c r="J318" s="93"/>
      <c r="K318" s="93"/>
      <c r="L318" s="94"/>
      <c r="M318" s="95"/>
      <c r="N318" s="95"/>
      <c r="O318" s="297"/>
      <c r="P318" s="297"/>
      <c r="Q318" s="297"/>
      <c r="R318" s="297"/>
      <c r="S318" s="297"/>
      <c r="T318" s="96"/>
    </row>
    <row r="319" spans="1:20" ht="30.75" customHeight="1">
      <c r="A319" s="202"/>
      <c r="B319" s="203"/>
      <c r="C319" s="270" t="s">
        <v>241</v>
      </c>
      <c r="D319" s="309"/>
      <c r="E319" s="309"/>
      <c r="F319" s="309"/>
      <c r="G319" s="310"/>
      <c r="H319" s="238" t="s">
        <v>218</v>
      </c>
      <c r="I319" s="238" t="s">
        <v>58</v>
      </c>
      <c r="J319" s="238" t="s">
        <v>20</v>
      </c>
      <c r="K319" s="238" t="s">
        <v>238</v>
      </c>
      <c r="L319" s="164" t="s">
        <v>357</v>
      </c>
      <c r="M319" s="165">
        <v>2100.3</v>
      </c>
      <c r="N319" s="165">
        <v>2315.8</v>
      </c>
      <c r="O319" s="303">
        <v>2315.8</v>
      </c>
      <c r="P319" s="303">
        <v>2258</v>
      </c>
      <c r="Q319" s="303">
        <v>2258</v>
      </c>
      <c r="R319" s="303">
        <v>2258</v>
      </c>
      <c r="S319" s="303">
        <v>2258</v>
      </c>
      <c r="T319" s="166">
        <v>1</v>
      </c>
    </row>
    <row r="320" spans="1:20" ht="102" customHeight="1">
      <c r="A320" s="69">
        <v>403</v>
      </c>
      <c r="B320" s="128" t="s">
        <v>434</v>
      </c>
      <c r="C320" s="255" t="s">
        <v>245</v>
      </c>
      <c r="D320" s="100" t="s">
        <v>445</v>
      </c>
      <c r="E320" s="74" t="s">
        <v>57</v>
      </c>
      <c r="F320" s="75">
        <v>41320</v>
      </c>
      <c r="G320" s="74" t="s">
        <v>67</v>
      </c>
      <c r="H320" s="290" t="s">
        <v>218</v>
      </c>
      <c r="I320" s="83" t="s">
        <v>58</v>
      </c>
      <c r="J320" s="83" t="s">
        <v>246</v>
      </c>
      <c r="K320" s="83"/>
      <c r="L320" s="84"/>
      <c r="M320" s="291">
        <f aca="true" t="shared" si="15" ref="M320:S320">M323</f>
        <v>110.6</v>
      </c>
      <c r="N320" s="291">
        <f t="shared" si="15"/>
        <v>121.9</v>
      </c>
      <c r="O320" s="291">
        <f t="shared" si="15"/>
        <v>121.9</v>
      </c>
      <c r="P320" s="291">
        <f t="shared" si="15"/>
        <v>118.9</v>
      </c>
      <c r="Q320" s="291">
        <f>Q323</f>
        <v>118.9</v>
      </c>
      <c r="R320" s="291">
        <f>R323</f>
        <v>118.9</v>
      </c>
      <c r="S320" s="291">
        <f t="shared" si="15"/>
        <v>118.9</v>
      </c>
      <c r="T320" s="86"/>
    </row>
    <row r="321" spans="1:20" ht="96" customHeight="1">
      <c r="A321" s="69"/>
      <c r="B321" s="128"/>
      <c r="C321" s="256"/>
      <c r="D321" s="175" t="s">
        <v>444</v>
      </c>
      <c r="E321" s="183" t="s">
        <v>57</v>
      </c>
      <c r="F321" s="178">
        <v>42370</v>
      </c>
      <c r="G321" s="178">
        <v>44561</v>
      </c>
      <c r="H321" s="293"/>
      <c r="I321" s="149"/>
      <c r="J321" s="149"/>
      <c r="K321" s="149"/>
      <c r="L321" s="150"/>
      <c r="M321" s="294"/>
      <c r="N321" s="294"/>
      <c r="O321" s="294"/>
      <c r="P321" s="294"/>
      <c r="Q321" s="294"/>
      <c r="R321" s="294"/>
      <c r="S321" s="294"/>
      <c r="T321" s="152"/>
    </row>
    <row r="322" spans="1:20" ht="139.5" customHeight="1">
      <c r="A322" s="69"/>
      <c r="B322" s="128"/>
      <c r="C322" s="258"/>
      <c r="D322" s="101" t="s">
        <v>443</v>
      </c>
      <c r="E322" s="92" t="s">
        <v>57</v>
      </c>
      <c r="F322" s="136">
        <v>42999</v>
      </c>
      <c r="G322" s="136">
        <v>44561</v>
      </c>
      <c r="H322" s="296"/>
      <c r="I322" s="93"/>
      <c r="J322" s="93"/>
      <c r="K322" s="93"/>
      <c r="L322" s="94"/>
      <c r="M322" s="297"/>
      <c r="N322" s="297"/>
      <c r="O322" s="297"/>
      <c r="P322" s="297"/>
      <c r="Q322" s="297"/>
      <c r="R322" s="297"/>
      <c r="S322" s="297"/>
      <c r="T322" s="96"/>
    </row>
    <row r="323" spans="1:20" ht="27.75" customHeight="1">
      <c r="A323" s="202"/>
      <c r="B323" s="203"/>
      <c r="C323" s="270" t="s">
        <v>241</v>
      </c>
      <c r="D323" s="311"/>
      <c r="E323" s="311"/>
      <c r="F323" s="311"/>
      <c r="G323" s="312"/>
      <c r="H323" s="66" t="s">
        <v>218</v>
      </c>
      <c r="I323" s="66" t="s">
        <v>58</v>
      </c>
      <c r="J323" s="66" t="s">
        <v>246</v>
      </c>
      <c r="K323" s="66" t="s">
        <v>238</v>
      </c>
      <c r="L323" s="67" t="s">
        <v>357</v>
      </c>
      <c r="M323" s="68">
        <v>110.6</v>
      </c>
      <c r="N323" s="68">
        <v>121.9</v>
      </c>
      <c r="O323" s="298">
        <v>121.9</v>
      </c>
      <c r="P323" s="298">
        <v>118.9</v>
      </c>
      <c r="Q323" s="298">
        <v>118.9</v>
      </c>
      <c r="R323" s="298">
        <v>118.9</v>
      </c>
      <c r="S323" s="298">
        <v>118.9</v>
      </c>
      <c r="T323" s="60">
        <v>1</v>
      </c>
    </row>
    <row r="324" spans="1:20" ht="96.75" customHeight="1" hidden="1">
      <c r="A324" s="69">
        <v>403</v>
      </c>
      <c r="B324" s="128" t="s">
        <v>252</v>
      </c>
      <c r="C324" s="283" t="s">
        <v>350</v>
      </c>
      <c r="D324" s="217" t="s">
        <v>253</v>
      </c>
      <c r="E324" s="74" t="s">
        <v>57</v>
      </c>
      <c r="F324" s="201" t="s">
        <v>132</v>
      </c>
      <c r="G324" s="74" t="s">
        <v>67</v>
      </c>
      <c r="H324" s="83" t="s">
        <v>47</v>
      </c>
      <c r="I324" s="83" t="s">
        <v>58</v>
      </c>
      <c r="J324" s="83" t="s">
        <v>254</v>
      </c>
      <c r="K324" s="83"/>
      <c r="L324" s="84"/>
      <c r="M324" s="85"/>
      <c r="N324" s="85"/>
      <c r="O324" s="85"/>
      <c r="P324" s="85"/>
      <c r="Q324" s="85"/>
      <c r="R324" s="85"/>
      <c r="S324" s="85"/>
      <c r="T324" s="86"/>
    </row>
    <row r="325" spans="1:20" ht="97.5" customHeight="1" hidden="1">
      <c r="A325" s="69"/>
      <c r="B325" s="128"/>
      <c r="C325" s="283"/>
      <c r="D325" s="135" t="s">
        <v>255</v>
      </c>
      <c r="E325" s="92" t="s">
        <v>57</v>
      </c>
      <c r="F325" s="136">
        <v>41640</v>
      </c>
      <c r="G325" s="136">
        <v>42369</v>
      </c>
      <c r="H325" s="93"/>
      <c r="I325" s="93"/>
      <c r="J325" s="93"/>
      <c r="K325" s="93"/>
      <c r="L325" s="94"/>
      <c r="M325" s="95"/>
      <c r="N325" s="95"/>
      <c r="O325" s="95"/>
      <c r="P325" s="95"/>
      <c r="Q325" s="95"/>
      <c r="R325" s="95"/>
      <c r="S325" s="95"/>
      <c r="T325" s="96"/>
    </row>
    <row r="326" spans="1:20" ht="18" customHeight="1" hidden="1">
      <c r="A326" s="69"/>
      <c r="B326" s="69"/>
      <c r="C326" s="70" t="s">
        <v>78</v>
      </c>
      <c r="D326" s="162"/>
      <c r="E326" s="162"/>
      <c r="F326" s="162"/>
      <c r="G326" s="163"/>
      <c r="H326" s="66" t="s">
        <v>47</v>
      </c>
      <c r="I326" s="66" t="s">
        <v>58</v>
      </c>
      <c r="J326" s="66" t="s">
        <v>254</v>
      </c>
      <c r="K326" s="66" t="s">
        <v>100</v>
      </c>
      <c r="L326" s="67" t="s">
        <v>357</v>
      </c>
      <c r="M326" s="68"/>
      <c r="N326" s="68"/>
      <c r="O326" s="298"/>
      <c r="P326" s="298"/>
      <c r="Q326" s="298"/>
      <c r="R326" s="298"/>
      <c r="S326" s="298"/>
      <c r="T326" s="60">
        <v>2</v>
      </c>
    </row>
    <row r="327" spans="1:20" ht="114" customHeight="1">
      <c r="A327" s="69">
        <v>403</v>
      </c>
      <c r="B327" s="128" t="s">
        <v>515</v>
      </c>
      <c r="C327" s="255" t="s">
        <v>256</v>
      </c>
      <c r="D327" s="261" t="s">
        <v>425</v>
      </c>
      <c r="E327" s="74" t="s">
        <v>57</v>
      </c>
      <c r="F327" s="201" t="s">
        <v>132</v>
      </c>
      <c r="G327" s="74" t="s">
        <v>67</v>
      </c>
      <c r="H327" s="290" t="s">
        <v>47</v>
      </c>
      <c r="I327" s="83" t="s">
        <v>58</v>
      </c>
      <c r="J327" s="83" t="s">
        <v>257</v>
      </c>
      <c r="K327" s="83"/>
      <c r="L327" s="84"/>
      <c r="M327" s="85">
        <f aca="true" t="shared" si="16" ref="M327:S327">M330</f>
        <v>10</v>
      </c>
      <c r="N327" s="85">
        <f t="shared" si="16"/>
        <v>10</v>
      </c>
      <c r="O327" s="85">
        <f t="shared" si="16"/>
        <v>10</v>
      </c>
      <c r="P327" s="85">
        <f t="shared" si="16"/>
        <v>0</v>
      </c>
      <c r="Q327" s="85">
        <f>Q330</f>
        <v>0</v>
      </c>
      <c r="R327" s="85">
        <f>R330</f>
        <v>0</v>
      </c>
      <c r="S327" s="85">
        <f t="shared" si="16"/>
        <v>0</v>
      </c>
      <c r="T327" s="86"/>
    </row>
    <row r="328" spans="1:20" ht="96.75" customHeight="1">
      <c r="A328" s="69"/>
      <c r="B328" s="128"/>
      <c r="C328" s="256"/>
      <c r="D328" s="257" t="s">
        <v>442</v>
      </c>
      <c r="E328" s="183" t="s">
        <v>57</v>
      </c>
      <c r="F328" s="178">
        <v>42370</v>
      </c>
      <c r="G328" s="178">
        <v>44561</v>
      </c>
      <c r="H328" s="293"/>
      <c r="I328" s="149"/>
      <c r="J328" s="149"/>
      <c r="K328" s="149"/>
      <c r="L328" s="150"/>
      <c r="M328" s="151"/>
      <c r="N328" s="151"/>
      <c r="O328" s="151"/>
      <c r="P328" s="151"/>
      <c r="Q328" s="151"/>
      <c r="R328" s="151"/>
      <c r="S328" s="151"/>
      <c r="T328" s="152"/>
    </row>
    <row r="329" spans="1:20" ht="144" customHeight="1">
      <c r="A329" s="69"/>
      <c r="B329" s="128"/>
      <c r="C329" s="258"/>
      <c r="D329" s="154" t="s">
        <v>441</v>
      </c>
      <c r="E329" s="92" t="s">
        <v>57</v>
      </c>
      <c r="F329" s="136">
        <v>42999</v>
      </c>
      <c r="G329" s="136">
        <v>44561</v>
      </c>
      <c r="H329" s="296"/>
      <c r="I329" s="93"/>
      <c r="J329" s="93"/>
      <c r="K329" s="93"/>
      <c r="L329" s="94"/>
      <c r="M329" s="95"/>
      <c r="N329" s="95"/>
      <c r="O329" s="95"/>
      <c r="P329" s="95"/>
      <c r="Q329" s="95"/>
      <c r="R329" s="95"/>
      <c r="S329" s="95"/>
      <c r="T329" s="96"/>
    </row>
    <row r="330" spans="1:20" ht="23.25" customHeight="1">
      <c r="A330" s="69"/>
      <c r="B330" s="69"/>
      <c r="C330" s="117" t="s">
        <v>431</v>
      </c>
      <c r="D330" s="118"/>
      <c r="E330" s="118"/>
      <c r="F330" s="118"/>
      <c r="G330" s="119"/>
      <c r="H330" s="66" t="s">
        <v>47</v>
      </c>
      <c r="I330" s="66" t="s">
        <v>58</v>
      </c>
      <c r="J330" s="66" t="s">
        <v>257</v>
      </c>
      <c r="K330" s="66" t="s">
        <v>100</v>
      </c>
      <c r="L330" s="67" t="s">
        <v>357</v>
      </c>
      <c r="M330" s="68">
        <v>10</v>
      </c>
      <c r="N330" s="68">
        <v>10</v>
      </c>
      <c r="O330" s="298">
        <v>10</v>
      </c>
      <c r="P330" s="298"/>
      <c r="Q330" s="298"/>
      <c r="R330" s="298"/>
      <c r="S330" s="298"/>
      <c r="T330" s="60">
        <v>3</v>
      </c>
    </row>
    <row r="331" spans="1:20" ht="93" customHeight="1" hidden="1">
      <c r="A331" s="69">
        <v>403</v>
      </c>
      <c r="B331" s="128" t="s">
        <v>339</v>
      </c>
      <c r="C331" s="129" t="s">
        <v>258</v>
      </c>
      <c r="D331" s="73" t="s">
        <v>259</v>
      </c>
      <c r="E331" s="74" t="s">
        <v>57</v>
      </c>
      <c r="F331" s="75">
        <v>39749</v>
      </c>
      <c r="G331" s="74" t="s">
        <v>67</v>
      </c>
      <c r="H331" s="130" t="s">
        <v>48</v>
      </c>
      <c r="I331" s="130" t="s">
        <v>59</v>
      </c>
      <c r="J331" s="130" t="s">
        <v>260</v>
      </c>
      <c r="K331" s="130"/>
      <c r="L331" s="131"/>
      <c r="M331" s="132"/>
      <c r="N331" s="132"/>
      <c r="O331" s="132"/>
      <c r="P331" s="132"/>
      <c r="Q331" s="132"/>
      <c r="R331" s="132"/>
      <c r="S331" s="132"/>
      <c r="T331" s="133"/>
    </row>
    <row r="332" spans="1:20" ht="91.5" customHeight="1" hidden="1">
      <c r="A332" s="69"/>
      <c r="B332" s="128"/>
      <c r="C332" s="134"/>
      <c r="D332" s="135" t="s">
        <v>261</v>
      </c>
      <c r="E332" s="92" t="s">
        <v>57</v>
      </c>
      <c r="F332" s="136">
        <v>41640</v>
      </c>
      <c r="G332" s="136">
        <v>42369</v>
      </c>
      <c r="H332" s="130"/>
      <c r="I332" s="130"/>
      <c r="J332" s="130"/>
      <c r="K332" s="130"/>
      <c r="L332" s="131"/>
      <c r="M332" s="132"/>
      <c r="N332" s="132"/>
      <c r="O332" s="132"/>
      <c r="P332" s="132"/>
      <c r="Q332" s="132"/>
      <c r="R332" s="132"/>
      <c r="S332" s="132"/>
      <c r="T332" s="133"/>
    </row>
    <row r="333" spans="1:20" ht="18" customHeight="1" hidden="1">
      <c r="A333" s="69"/>
      <c r="B333" s="69"/>
      <c r="C333" s="70" t="s">
        <v>99</v>
      </c>
      <c r="D333" s="162"/>
      <c r="E333" s="162"/>
      <c r="F333" s="162"/>
      <c r="G333" s="163"/>
      <c r="H333" s="66" t="s">
        <v>48</v>
      </c>
      <c r="I333" s="66" t="s">
        <v>59</v>
      </c>
      <c r="J333" s="66" t="s">
        <v>260</v>
      </c>
      <c r="K333" s="66" t="s">
        <v>100</v>
      </c>
      <c r="L333" s="67" t="s">
        <v>357</v>
      </c>
      <c r="M333" s="68"/>
      <c r="N333" s="68"/>
      <c r="O333" s="298"/>
      <c r="P333" s="298"/>
      <c r="Q333" s="298"/>
      <c r="R333" s="298"/>
      <c r="S333" s="298"/>
      <c r="T333" s="60">
        <v>2</v>
      </c>
    </row>
    <row r="334" spans="1:20" ht="120" customHeight="1">
      <c r="A334" s="69">
        <v>403</v>
      </c>
      <c r="B334" s="128" t="s">
        <v>516</v>
      </c>
      <c r="C334" s="255" t="s">
        <v>256</v>
      </c>
      <c r="D334" s="261" t="s">
        <v>425</v>
      </c>
      <c r="E334" s="74" t="s">
        <v>57</v>
      </c>
      <c r="F334" s="201" t="s">
        <v>132</v>
      </c>
      <c r="G334" s="74" t="s">
        <v>67</v>
      </c>
      <c r="H334" s="290" t="s">
        <v>47</v>
      </c>
      <c r="I334" s="83" t="s">
        <v>59</v>
      </c>
      <c r="J334" s="83" t="s">
        <v>257</v>
      </c>
      <c r="K334" s="83"/>
      <c r="L334" s="84"/>
      <c r="M334" s="85">
        <f aca="true" t="shared" si="17" ref="M334:S334">M337</f>
        <v>0</v>
      </c>
      <c r="N334" s="85">
        <f t="shared" si="17"/>
        <v>0</v>
      </c>
      <c r="O334" s="85">
        <f t="shared" si="17"/>
        <v>0</v>
      </c>
      <c r="P334" s="85">
        <f t="shared" si="17"/>
        <v>10</v>
      </c>
      <c r="Q334" s="85">
        <f t="shared" si="17"/>
        <v>10</v>
      </c>
      <c r="R334" s="85">
        <f t="shared" si="17"/>
        <v>10</v>
      </c>
      <c r="S334" s="85">
        <f t="shared" si="17"/>
        <v>10</v>
      </c>
      <c r="T334" s="86"/>
    </row>
    <row r="335" spans="1:20" ht="84" customHeight="1">
      <c r="A335" s="69"/>
      <c r="B335" s="128"/>
      <c r="C335" s="256"/>
      <c r="D335" s="257" t="s">
        <v>440</v>
      </c>
      <c r="E335" s="183" t="s">
        <v>57</v>
      </c>
      <c r="F335" s="178">
        <v>42370</v>
      </c>
      <c r="G335" s="178">
        <v>44561</v>
      </c>
      <c r="H335" s="293"/>
      <c r="I335" s="149"/>
      <c r="J335" s="149"/>
      <c r="K335" s="149"/>
      <c r="L335" s="150"/>
      <c r="M335" s="151"/>
      <c r="N335" s="151"/>
      <c r="O335" s="151"/>
      <c r="P335" s="151"/>
      <c r="Q335" s="151"/>
      <c r="R335" s="151"/>
      <c r="S335" s="151"/>
      <c r="T335" s="152"/>
    </row>
    <row r="336" spans="1:20" ht="144" customHeight="1">
      <c r="A336" s="69"/>
      <c r="B336" s="128"/>
      <c r="C336" s="258"/>
      <c r="D336" s="154" t="s">
        <v>439</v>
      </c>
      <c r="E336" s="92" t="s">
        <v>57</v>
      </c>
      <c r="F336" s="136">
        <v>42999</v>
      </c>
      <c r="G336" s="136">
        <v>44561</v>
      </c>
      <c r="H336" s="296"/>
      <c r="I336" s="93"/>
      <c r="J336" s="93"/>
      <c r="K336" s="93"/>
      <c r="L336" s="94"/>
      <c r="M336" s="95"/>
      <c r="N336" s="95"/>
      <c r="O336" s="95"/>
      <c r="P336" s="95"/>
      <c r="Q336" s="95"/>
      <c r="R336" s="95"/>
      <c r="S336" s="95"/>
      <c r="T336" s="96"/>
    </row>
    <row r="337" spans="1:20" ht="27.75" customHeight="1">
      <c r="A337" s="69"/>
      <c r="B337" s="69"/>
      <c r="C337" s="117" t="s">
        <v>431</v>
      </c>
      <c r="D337" s="118"/>
      <c r="E337" s="118"/>
      <c r="F337" s="118"/>
      <c r="G337" s="119"/>
      <c r="H337" s="66" t="s">
        <v>47</v>
      </c>
      <c r="I337" s="66" t="s">
        <v>59</v>
      </c>
      <c r="J337" s="66" t="s">
        <v>257</v>
      </c>
      <c r="K337" s="66" t="s">
        <v>100</v>
      </c>
      <c r="L337" s="67" t="s">
        <v>357</v>
      </c>
      <c r="M337" s="68"/>
      <c r="N337" s="68"/>
      <c r="O337" s="298"/>
      <c r="P337" s="298">
        <v>10</v>
      </c>
      <c r="Q337" s="298">
        <v>10</v>
      </c>
      <c r="R337" s="298">
        <v>10</v>
      </c>
      <c r="S337" s="298">
        <v>10</v>
      </c>
      <c r="T337" s="60">
        <v>3</v>
      </c>
    </row>
    <row r="338" spans="1:20" ht="114" customHeight="1">
      <c r="A338" s="69">
        <v>403</v>
      </c>
      <c r="B338" s="128" t="s">
        <v>435</v>
      </c>
      <c r="C338" s="255" t="s">
        <v>258</v>
      </c>
      <c r="D338" s="100" t="s">
        <v>426</v>
      </c>
      <c r="E338" s="81" t="s">
        <v>57</v>
      </c>
      <c r="F338" s="82">
        <v>39749</v>
      </c>
      <c r="G338" s="74" t="s">
        <v>67</v>
      </c>
      <c r="H338" s="173" t="s">
        <v>48</v>
      </c>
      <c r="I338" s="130" t="s">
        <v>59</v>
      </c>
      <c r="J338" s="130" t="s">
        <v>262</v>
      </c>
      <c r="K338" s="130"/>
      <c r="L338" s="131"/>
      <c r="M338" s="132">
        <f aca="true" t="shared" si="18" ref="M338:S338">M341</f>
        <v>99.4</v>
      </c>
      <c r="N338" s="132">
        <f t="shared" si="18"/>
        <v>301.7</v>
      </c>
      <c r="O338" s="132">
        <f t="shared" si="18"/>
        <v>301.6</v>
      </c>
      <c r="P338" s="132">
        <f t="shared" si="18"/>
        <v>99</v>
      </c>
      <c r="Q338" s="132">
        <f>Q341</f>
        <v>99</v>
      </c>
      <c r="R338" s="132">
        <f>R341</f>
        <v>99</v>
      </c>
      <c r="S338" s="132">
        <f t="shared" si="18"/>
        <v>99</v>
      </c>
      <c r="T338" s="133"/>
    </row>
    <row r="339" spans="1:20" ht="111.75" customHeight="1">
      <c r="A339" s="69"/>
      <c r="B339" s="128"/>
      <c r="C339" s="256"/>
      <c r="D339" s="175" t="s">
        <v>438</v>
      </c>
      <c r="E339" s="176" t="s">
        <v>57</v>
      </c>
      <c r="F339" s="177">
        <v>42370</v>
      </c>
      <c r="G339" s="178">
        <v>44561</v>
      </c>
      <c r="H339" s="173"/>
      <c r="I339" s="130"/>
      <c r="J339" s="130"/>
      <c r="K339" s="130"/>
      <c r="L339" s="131"/>
      <c r="M339" s="132"/>
      <c r="N339" s="132"/>
      <c r="O339" s="132"/>
      <c r="P339" s="132"/>
      <c r="Q339" s="132"/>
      <c r="R339" s="132"/>
      <c r="S339" s="132"/>
      <c r="T339" s="133"/>
    </row>
    <row r="340" spans="1:20" ht="147.75" customHeight="1">
      <c r="A340" s="69"/>
      <c r="B340" s="128"/>
      <c r="C340" s="258"/>
      <c r="D340" s="101" t="s">
        <v>437</v>
      </c>
      <c r="E340" s="90" t="s">
        <v>57</v>
      </c>
      <c r="F340" s="91">
        <v>42999</v>
      </c>
      <c r="G340" s="136">
        <v>44561</v>
      </c>
      <c r="H340" s="173"/>
      <c r="I340" s="130"/>
      <c r="J340" s="130"/>
      <c r="K340" s="130"/>
      <c r="L340" s="131"/>
      <c r="M340" s="132"/>
      <c r="N340" s="132"/>
      <c r="O340" s="132"/>
      <c r="P340" s="132"/>
      <c r="Q340" s="132"/>
      <c r="R340" s="132"/>
      <c r="S340" s="132"/>
      <c r="T340" s="133"/>
    </row>
    <row r="341" spans="1:20" ht="24.75" customHeight="1">
      <c r="A341" s="69"/>
      <c r="B341" s="69"/>
      <c r="C341" s="117" t="s">
        <v>431</v>
      </c>
      <c r="D341" s="118"/>
      <c r="E341" s="118"/>
      <c r="F341" s="118"/>
      <c r="G341" s="119"/>
      <c r="H341" s="66" t="s">
        <v>48</v>
      </c>
      <c r="I341" s="66" t="s">
        <v>59</v>
      </c>
      <c r="J341" s="66" t="s">
        <v>262</v>
      </c>
      <c r="K341" s="66" t="s">
        <v>100</v>
      </c>
      <c r="L341" s="67" t="s">
        <v>357</v>
      </c>
      <c r="M341" s="68">
        <v>99.4</v>
      </c>
      <c r="N341" s="68">
        <v>301.7</v>
      </c>
      <c r="O341" s="298">
        <v>301.6</v>
      </c>
      <c r="P341" s="298">
        <v>99</v>
      </c>
      <c r="Q341" s="298">
        <v>99</v>
      </c>
      <c r="R341" s="298">
        <v>99</v>
      </c>
      <c r="S341" s="298">
        <v>99</v>
      </c>
      <c r="T341" s="60">
        <v>3</v>
      </c>
    </row>
    <row r="342" spans="1:132" s="372" customFormat="1" ht="29.25" customHeight="1">
      <c r="A342" s="56"/>
      <c r="B342" s="57" t="s">
        <v>38</v>
      </c>
      <c r="C342" s="313" t="s">
        <v>263</v>
      </c>
      <c r="D342" s="314"/>
      <c r="E342" s="314"/>
      <c r="F342" s="314"/>
      <c r="G342" s="314"/>
      <c r="H342" s="314"/>
      <c r="I342" s="314"/>
      <c r="J342" s="314"/>
      <c r="K342" s="314"/>
      <c r="L342" s="315"/>
      <c r="M342" s="59">
        <f aca="true" t="shared" si="19" ref="M342:S342">M351</f>
        <v>154.1</v>
      </c>
      <c r="N342" s="59">
        <f t="shared" si="19"/>
        <v>198.1</v>
      </c>
      <c r="O342" s="59">
        <f t="shared" si="19"/>
        <v>197.92226</v>
      </c>
      <c r="P342" s="59">
        <f t="shared" si="19"/>
        <v>193.3</v>
      </c>
      <c r="Q342" s="59">
        <f t="shared" si="19"/>
        <v>193.3</v>
      </c>
      <c r="R342" s="59">
        <f>R351</f>
        <v>193.3</v>
      </c>
      <c r="S342" s="59">
        <f t="shared" si="19"/>
        <v>193.3</v>
      </c>
      <c r="T342" s="60"/>
      <c r="U342" s="371"/>
      <c r="V342" s="371"/>
      <c r="W342" s="371"/>
      <c r="X342" s="371"/>
      <c r="Y342" s="371"/>
      <c r="Z342" s="371"/>
      <c r="AA342" s="371"/>
      <c r="AB342" s="371"/>
      <c r="AC342" s="371"/>
      <c r="AD342" s="371"/>
      <c r="AE342" s="371"/>
      <c r="AF342" s="371"/>
      <c r="AG342" s="371"/>
      <c r="AH342" s="371"/>
      <c r="AI342" s="371"/>
      <c r="AJ342" s="371"/>
      <c r="AK342" s="371"/>
      <c r="AL342" s="371"/>
      <c r="AM342" s="371"/>
      <c r="AN342" s="371"/>
      <c r="AO342" s="371"/>
      <c r="AP342" s="371"/>
      <c r="AQ342" s="371"/>
      <c r="AR342" s="371"/>
      <c r="AS342" s="371"/>
      <c r="AT342" s="371"/>
      <c r="AU342" s="371"/>
      <c r="AV342" s="371"/>
      <c r="AW342" s="371"/>
      <c r="AX342" s="371"/>
      <c r="AY342" s="371"/>
      <c r="AZ342" s="371"/>
      <c r="BA342" s="371"/>
      <c r="BB342" s="371"/>
      <c r="BC342" s="371"/>
      <c r="BD342" s="371"/>
      <c r="BE342" s="371"/>
      <c r="BF342" s="371"/>
      <c r="BG342" s="371"/>
      <c r="BH342" s="371"/>
      <c r="BI342" s="371"/>
      <c r="BJ342" s="371"/>
      <c r="BK342" s="371"/>
      <c r="BL342" s="371"/>
      <c r="BM342" s="371"/>
      <c r="BN342" s="371"/>
      <c r="BO342" s="371"/>
      <c r="BP342" s="371"/>
      <c r="BQ342" s="371"/>
      <c r="BR342" s="371"/>
      <c r="BS342" s="371"/>
      <c r="BT342" s="371"/>
      <c r="BU342" s="371"/>
      <c r="BV342" s="371"/>
      <c r="BW342" s="371"/>
      <c r="BX342" s="371"/>
      <c r="BY342" s="371"/>
      <c r="BZ342" s="371"/>
      <c r="CA342" s="371"/>
      <c r="CB342" s="371"/>
      <c r="CC342" s="371"/>
      <c r="CD342" s="371"/>
      <c r="CE342" s="371"/>
      <c r="CF342" s="371"/>
      <c r="CG342" s="371"/>
      <c r="CH342" s="371"/>
      <c r="CI342" s="371"/>
      <c r="CJ342" s="371"/>
      <c r="CK342" s="371"/>
      <c r="CL342" s="371"/>
      <c r="CM342" s="371"/>
      <c r="CN342" s="371"/>
      <c r="CO342" s="371"/>
      <c r="CP342" s="371"/>
      <c r="CQ342" s="371"/>
      <c r="CR342" s="371"/>
      <c r="CS342" s="371"/>
      <c r="CT342" s="371"/>
      <c r="CU342" s="371"/>
      <c r="CV342" s="371"/>
      <c r="CW342" s="371"/>
      <c r="CX342" s="371"/>
      <c r="CY342" s="371"/>
      <c r="CZ342" s="371"/>
      <c r="DA342" s="371"/>
      <c r="DB342" s="371"/>
      <c r="DC342" s="371"/>
      <c r="DD342" s="371"/>
      <c r="DE342" s="371"/>
      <c r="DF342" s="371"/>
      <c r="DG342" s="371"/>
      <c r="DH342" s="371"/>
      <c r="DI342" s="371"/>
      <c r="DJ342" s="371"/>
      <c r="DK342" s="371"/>
      <c r="DL342" s="371"/>
      <c r="DM342" s="371"/>
      <c r="DN342" s="371"/>
      <c r="DO342" s="371"/>
      <c r="DP342" s="371"/>
      <c r="DQ342" s="371"/>
      <c r="DR342" s="371"/>
      <c r="DS342" s="371"/>
      <c r="DT342" s="371"/>
      <c r="DU342" s="371"/>
      <c r="DV342" s="371"/>
      <c r="DW342" s="371"/>
      <c r="DX342" s="371"/>
      <c r="DY342" s="371"/>
      <c r="DZ342" s="371"/>
      <c r="EA342" s="371"/>
      <c r="EB342" s="371"/>
    </row>
    <row r="343" spans="1:20" ht="93.75" customHeight="1" hidden="1">
      <c r="A343" s="69">
        <v>403</v>
      </c>
      <c r="B343" s="128" t="s">
        <v>264</v>
      </c>
      <c r="C343" s="283" t="s">
        <v>347</v>
      </c>
      <c r="D343" s="73" t="s">
        <v>217</v>
      </c>
      <c r="E343" s="74" t="s">
        <v>57</v>
      </c>
      <c r="F343" s="75">
        <v>40483</v>
      </c>
      <c r="G343" s="74" t="s">
        <v>67</v>
      </c>
      <c r="H343" s="130" t="s">
        <v>218</v>
      </c>
      <c r="I343" s="83" t="s">
        <v>58</v>
      </c>
      <c r="J343" s="84" t="s">
        <v>219</v>
      </c>
      <c r="K343" s="84"/>
      <c r="L343" s="84"/>
      <c r="M343" s="85"/>
      <c r="N343" s="85"/>
      <c r="O343" s="85"/>
      <c r="P343" s="85"/>
      <c r="Q343" s="85"/>
      <c r="R343" s="85"/>
      <c r="S343" s="85"/>
      <c r="T343" s="86"/>
    </row>
    <row r="344" spans="1:20" ht="93.75" customHeight="1" hidden="1">
      <c r="A344" s="69"/>
      <c r="B344" s="128"/>
      <c r="C344" s="283"/>
      <c r="D344" s="135" t="s">
        <v>220</v>
      </c>
      <c r="E344" s="92" t="s">
        <v>57</v>
      </c>
      <c r="F344" s="136">
        <v>41640</v>
      </c>
      <c r="G344" s="136">
        <v>43100</v>
      </c>
      <c r="H344" s="130"/>
      <c r="I344" s="93"/>
      <c r="J344" s="94"/>
      <c r="K344" s="94"/>
      <c r="L344" s="94"/>
      <c r="M344" s="95"/>
      <c r="N344" s="95"/>
      <c r="O344" s="95"/>
      <c r="P344" s="95"/>
      <c r="Q344" s="95"/>
      <c r="R344" s="95"/>
      <c r="S344" s="95"/>
      <c r="T344" s="96"/>
    </row>
    <row r="345" spans="1:20" ht="18" customHeight="1" hidden="1">
      <c r="A345" s="316"/>
      <c r="B345" s="317"/>
      <c r="C345" s="270" t="s">
        <v>230</v>
      </c>
      <c r="D345" s="271"/>
      <c r="E345" s="271"/>
      <c r="F345" s="271"/>
      <c r="G345" s="272"/>
      <c r="H345" s="66" t="s">
        <v>218</v>
      </c>
      <c r="I345" s="66" t="s">
        <v>58</v>
      </c>
      <c r="J345" s="67" t="s">
        <v>219</v>
      </c>
      <c r="K345" s="67" t="s">
        <v>222</v>
      </c>
      <c r="L345" s="67">
        <v>241</v>
      </c>
      <c r="M345" s="68"/>
      <c r="N345" s="68"/>
      <c r="O345" s="68"/>
      <c r="P345" s="68"/>
      <c r="Q345" s="68"/>
      <c r="R345" s="68"/>
      <c r="S345" s="68"/>
      <c r="T345" s="60">
        <v>2</v>
      </c>
    </row>
    <row r="346" spans="1:20" ht="189" customHeight="1" hidden="1">
      <c r="A346" s="77">
        <v>403</v>
      </c>
      <c r="B346" s="79" t="s">
        <v>363</v>
      </c>
      <c r="C346" s="78" t="s">
        <v>266</v>
      </c>
      <c r="D346" s="73" t="s">
        <v>351</v>
      </c>
      <c r="E346" s="74" t="s">
        <v>267</v>
      </c>
      <c r="F346" s="75">
        <v>39843</v>
      </c>
      <c r="G346" s="74" t="s">
        <v>67</v>
      </c>
      <c r="H346" s="83" t="s">
        <v>46</v>
      </c>
      <c r="I346" s="83" t="s">
        <v>58</v>
      </c>
      <c r="J346" s="83" t="s">
        <v>268</v>
      </c>
      <c r="K346" s="83"/>
      <c r="L346" s="84"/>
      <c r="M346" s="85"/>
      <c r="N346" s="85"/>
      <c r="O346" s="85"/>
      <c r="P346" s="85"/>
      <c r="Q346" s="85"/>
      <c r="R346" s="85"/>
      <c r="S346" s="85"/>
      <c r="T346" s="86"/>
    </row>
    <row r="347" spans="1:20" ht="93" customHeight="1" hidden="1">
      <c r="A347" s="111"/>
      <c r="B347" s="144"/>
      <c r="C347" s="275"/>
      <c r="D347" s="275" t="s">
        <v>352</v>
      </c>
      <c r="E347" s="147" t="s">
        <v>267</v>
      </c>
      <c r="F347" s="148">
        <v>40003</v>
      </c>
      <c r="G347" s="147" t="s">
        <v>67</v>
      </c>
      <c r="H347" s="149"/>
      <c r="I347" s="149"/>
      <c r="J347" s="149"/>
      <c r="K347" s="149"/>
      <c r="L347" s="150"/>
      <c r="M347" s="151"/>
      <c r="N347" s="151"/>
      <c r="O347" s="151"/>
      <c r="P347" s="151"/>
      <c r="Q347" s="151"/>
      <c r="R347" s="151"/>
      <c r="S347" s="151"/>
      <c r="T347" s="152"/>
    </row>
    <row r="348" spans="1:20" ht="12" customHeight="1" hidden="1">
      <c r="A348" s="87"/>
      <c r="B348" s="88"/>
      <c r="C348" s="187"/>
      <c r="D348" s="187"/>
      <c r="E348" s="114"/>
      <c r="F348" s="115"/>
      <c r="G348" s="114"/>
      <c r="H348" s="93"/>
      <c r="I348" s="93"/>
      <c r="J348" s="93"/>
      <c r="K348" s="93"/>
      <c r="L348" s="94"/>
      <c r="M348" s="95"/>
      <c r="N348" s="95"/>
      <c r="O348" s="95"/>
      <c r="P348" s="95"/>
      <c r="Q348" s="95"/>
      <c r="R348" s="95"/>
      <c r="S348" s="95"/>
      <c r="T348" s="96"/>
    </row>
    <row r="349" spans="1:20" ht="17.25" customHeight="1" hidden="1">
      <c r="A349" s="103"/>
      <c r="B349" s="104"/>
      <c r="C349" s="70" t="s">
        <v>99</v>
      </c>
      <c r="D349" s="71"/>
      <c r="E349" s="71"/>
      <c r="F349" s="71"/>
      <c r="G349" s="72"/>
      <c r="H349" s="66" t="s">
        <v>46</v>
      </c>
      <c r="I349" s="66" t="s">
        <v>58</v>
      </c>
      <c r="J349" s="66" t="s">
        <v>268</v>
      </c>
      <c r="K349" s="66" t="s">
        <v>265</v>
      </c>
      <c r="L349" s="140">
        <v>226</v>
      </c>
      <c r="M349" s="141"/>
      <c r="N349" s="141"/>
      <c r="O349" s="141"/>
      <c r="P349" s="141"/>
      <c r="Q349" s="141"/>
      <c r="R349" s="141"/>
      <c r="S349" s="141"/>
      <c r="T349" s="142">
        <v>2</v>
      </c>
    </row>
    <row r="350" spans="1:20" ht="18" customHeight="1" hidden="1">
      <c r="A350" s="105"/>
      <c r="B350" s="106"/>
      <c r="C350" s="70" t="s">
        <v>269</v>
      </c>
      <c r="D350" s="71"/>
      <c r="E350" s="71"/>
      <c r="F350" s="71"/>
      <c r="G350" s="72"/>
      <c r="H350" s="66" t="s">
        <v>46</v>
      </c>
      <c r="I350" s="66" t="s">
        <v>58</v>
      </c>
      <c r="J350" s="66" t="s">
        <v>268</v>
      </c>
      <c r="K350" s="66" t="s">
        <v>265</v>
      </c>
      <c r="L350" s="67" t="s">
        <v>357</v>
      </c>
      <c r="M350" s="68"/>
      <c r="N350" s="68"/>
      <c r="O350" s="68"/>
      <c r="P350" s="68"/>
      <c r="Q350" s="68"/>
      <c r="R350" s="68"/>
      <c r="S350" s="68"/>
      <c r="T350" s="60">
        <v>2</v>
      </c>
    </row>
    <row r="351" spans="1:20" ht="221.25" customHeight="1">
      <c r="A351" s="77">
        <v>403</v>
      </c>
      <c r="B351" s="79" t="s">
        <v>388</v>
      </c>
      <c r="C351" s="80" t="s">
        <v>270</v>
      </c>
      <c r="D351" s="190" t="s">
        <v>427</v>
      </c>
      <c r="E351" s="74" t="s">
        <v>267</v>
      </c>
      <c r="F351" s="75">
        <v>39843</v>
      </c>
      <c r="G351" s="74" t="s">
        <v>67</v>
      </c>
      <c r="H351" s="83" t="s">
        <v>46</v>
      </c>
      <c r="I351" s="83" t="s">
        <v>58</v>
      </c>
      <c r="J351" s="83" t="s">
        <v>271</v>
      </c>
      <c r="K351" s="83"/>
      <c r="L351" s="84"/>
      <c r="M351" s="85">
        <f aca="true" t="shared" si="20" ref="M351:S351">M354</f>
        <v>154.1</v>
      </c>
      <c r="N351" s="85">
        <f t="shared" si="20"/>
        <v>198.1</v>
      </c>
      <c r="O351" s="85">
        <f t="shared" si="20"/>
        <v>197.92226</v>
      </c>
      <c r="P351" s="85">
        <f t="shared" si="20"/>
        <v>193.3</v>
      </c>
      <c r="Q351" s="85">
        <f>Q354</f>
        <v>193.3</v>
      </c>
      <c r="R351" s="85">
        <f>R354</f>
        <v>193.3</v>
      </c>
      <c r="S351" s="85">
        <f t="shared" si="20"/>
        <v>193.3</v>
      </c>
      <c r="T351" s="86"/>
    </row>
    <row r="352" spans="1:20" ht="93" customHeight="1">
      <c r="A352" s="111"/>
      <c r="B352" s="144"/>
      <c r="C352" s="146"/>
      <c r="D352" s="146" t="s">
        <v>352</v>
      </c>
      <c r="E352" s="147" t="s">
        <v>267</v>
      </c>
      <c r="F352" s="148">
        <v>40003</v>
      </c>
      <c r="G352" s="147" t="s">
        <v>67</v>
      </c>
      <c r="H352" s="149"/>
      <c r="I352" s="149"/>
      <c r="J352" s="149"/>
      <c r="K352" s="149"/>
      <c r="L352" s="150"/>
      <c r="M352" s="151"/>
      <c r="N352" s="151"/>
      <c r="O352" s="151"/>
      <c r="P352" s="151"/>
      <c r="Q352" s="151"/>
      <c r="R352" s="151"/>
      <c r="S352" s="151"/>
      <c r="T352" s="152"/>
    </row>
    <row r="353" spans="1:20" ht="42.75" customHeight="1">
      <c r="A353" s="87"/>
      <c r="B353" s="88"/>
      <c r="C353" s="89"/>
      <c r="D353" s="89"/>
      <c r="E353" s="114"/>
      <c r="F353" s="115"/>
      <c r="G353" s="114"/>
      <c r="H353" s="93"/>
      <c r="I353" s="93"/>
      <c r="J353" s="93"/>
      <c r="K353" s="93"/>
      <c r="L353" s="94"/>
      <c r="M353" s="95"/>
      <c r="N353" s="95"/>
      <c r="O353" s="95"/>
      <c r="P353" s="95"/>
      <c r="Q353" s="95"/>
      <c r="R353" s="95"/>
      <c r="S353" s="95"/>
      <c r="T353" s="96"/>
    </row>
    <row r="354" spans="1:20" ht="28.5" customHeight="1">
      <c r="A354" s="105"/>
      <c r="B354" s="106"/>
      <c r="C354" s="124" t="s">
        <v>389</v>
      </c>
      <c r="D354" s="125"/>
      <c r="E354" s="125"/>
      <c r="F354" s="125"/>
      <c r="G354" s="126"/>
      <c r="H354" s="66" t="s">
        <v>46</v>
      </c>
      <c r="I354" s="66" t="s">
        <v>58</v>
      </c>
      <c r="J354" s="66" t="s">
        <v>271</v>
      </c>
      <c r="K354" s="66" t="s">
        <v>364</v>
      </c>
      <c r="L354" s="67" t="s">
        <v>357</v>
      </c>
      <c r="M354" s="68">
        <v>154.1</v>
      </c>
      <c r="N354" s="68">
        <v>198.1</v>
      </c>
      <c r="O354" s="68">
        <v>197.92226</v>
      </c>
      <c r="P354" s="68">
        <v>193.3</v>
      </c>
      <c r="Q354" s="68">
        <v>193.3</v>
      </c>
      <c r="R354" s="68">
        <v>193.3</v>
      </c>
      <c r="S354" s="68">
        <v>193.3</v>
      </c>
      <c r="T354" s="60">
        <v>3</v>
      </c>
    </row>
    <row r="355" spans="1:132" s="372" customFormat="1" ht="24.75" customHeight="1">
      <c r="A355" s="56"/>
      <c r="B355" s="57" t="s">
        <v>40</v>
      </c>
      <c r="C355" s="318" t="s">
        <v>272</v>
      </c>
      <c r="D355" s="319"/>
      <c r="E355" s="319"/>
      <c r="F355" s="319"/>
      <c r="G355" s="319"/>
      <c r="H355" s="320"/>
      <c r="I355" s="320"/>
      <c r="J355" s="320"/>
      <c r="K355" s="320"/>
      <c r="L355" s="321"/>
      <c r="M355" s="59">
        <f>M361+M375+M384</f>
        <v>555</v>
      </c>
      <c r="N355" s="59">
        <f>N361+N375+N384</f>
        <v>555</v>
      </c>
      <c r="O355" s="59">
        <f>O361+O375+O384</f>
        <v>555</v>
      </c>
      <c r="P355" s="59">
        <f>P361+P375+P384</f>
        <v>583</v>
      </c>
      <c r="Q355" s="59">
        <f>Q356+Q361+Q369+Q375+Q381+Q384+Q399+Q402+Q407+Q410</f>
        <v>0</v>
      </c>
      <c r="R355" s="59">
        <f>R356+R361+R369+R375+R381+R384+R399+R402+R407+R410</f>
        <v>0</v>
      </c>
      <c r="S355" s="59">
        <f>S356+S361+S369+S375+S381+S384+S399+S402+S407+S410</f>
        <v>0</v>
      </c>
      <c r="T355" s="322">
        <f>T356+T361+T369+T375+T381+T384+T399+T402+T407+T410</f>
        <v>0</v>
      </c>
      <c r="U355" s="371"/>
      <c r="V355" s="371"/>
      <c r="W355" s="371"/>
      <c r="X355" s="371"/>
      <c r="Y355" s="371"/>
      <c r="Z355" s="371"/>
      <c r="AA355" s="371"/>
      <c r="AB355" s="371"/>
      <c r="AC355" s="371"/>
      <c r="AD355" s="371"/>
      <c r="AE355" s="371"/>
      <c r="AF355" s="371"/>
      <c r="AG355" s="371"/>
      <c r="AH355" s="371"/>
      <c r="AI355" s="371"/>
      <c r="AJ355" s="371"/>
      <c r="AK355" s="371"/>
      <c r="AL355" s="371"/>
      <c r="AM355" s="371"/>
      <c r="AN355" s="371"/>
      <c r="AO355" s="371"/>
      <c r="AP355" s="371"/>
      <c r="AQ355" s="371"/>
      <c r="AR355" s="371"/>
      <c r="AS355" s="371"/>
      <c r="AT355" s="371"/>
      <c r="AU355" s="371"/>
      <c r="AV355" s="371"/>
      <c r="AW355" s="371"/>
      <c r="AX355" s="371"/>
      <c r="AY355" s="371"/>
      <c r="AZ355" s="371"/>
      <c r="BA355" s="371"/>
      <c r="BB355" s="371"/>
      <c r="BC355" s="371"/>
      <c r="BD355" s="371"/>
      <c r="BE355" s="371"/>
      <c r="BF355" s="371"/>
      <c r="BG355" s="371"/>
      <c r="BH355" s="371"/>
      <c r="BI355" s="371"/>
      <c r="BJ355" s="371"/>
      <c r="BK355" s="371"/>
      <c r="BL355" s="371"/>
      <c r="BM355" s="371"/>
      <c r="BN355" s="371"/>
      <c r="BO355" s="371"/>
      <c r="BP355" s="371"/>
      <c r="BQ355" s="371"/>
      <c r="BR355" s="371"/>
      <c r="BS355" s="371"/>
      <c r="BT355" s="371"/>
      <c r="BU355" s="371"/>
      <c r="BV355" s="371"/>
      <c r="BW355" s="371"/>
      <c r="BX355" s="371"/>
      <c r="BY355" s="371"/>
      <c r="BZ355" s="371"/>
      <c r="CA355" s="371"/>
      <c r="CB355" s="371"/>
      <c r="CC355" s="371"/>
      <c r="CD355" s="371"/>
      <c r="CE355" s="371"/>
      <c r="CF355" s="371"/>
      <c r="CG355" s="371"/>
      <c r="CH355" s="371"/>
      <c r="CI355" s="371"/>
      <c r="CJ355" s="371"/>
      <c r="CK355" s="371"/>
      <c r="CL355" s="371"/>
      <c r="CM355" s="371"/>
      <c r="CN355" s="371"/>
      <c r="CO355" s="371"/>
      <c r="CP355" s="371"/>
      <c r="CQ355" s="371"/>
      <c r="CR355" s="371"/>
      <c r="CS355" s="371"/>
      <c r="CT355" s="371"/>
      <c r="CU355" s="371"/>
      <c r="CV355" s="371"/>
      <c r="CW355" s="371"/>
      <c r="CX355" s="371"/>
      <c r="CY355" s="371"/>
      <c r="CZ355" s="371"/>
      <c r="DA355" s="371"/>
      <c r="DB355" s="371"/>
      <c r="DC355" s="371"/>
      <c r="DD355" s="371"/>
      <c r="DE355" s="371"/>
      <c r="DF355" s="371"/>
      <c r="DG355" s="371"/>
      <c r="DH355" s="371"/>
      <c r="DI355" s="371"/>
      <c r="DJ355" s="371"/>
      <c r="DK355" s="371"/>
      <c r="DL355" s="371"/>
      <c r="DM355" s="371"/>
      <c r="DN355" s="371"/>
      <c r="DO355" s="371"/>
      <c r="DP355" s="371"/>
      <c r="DQ355" s="371"/>
      <c r="DR355" s="371"/>
      <c r="DS355" s="371"/>
      <c r="DT355" s="371"/>
      <c r="DU355" s="371"/>
      <c r="DV355" s="371"/>
      <c r="DW355" s="371"/>
      <c r="DX355" s="371"/>
      <c r="DY355" s="371"/>
      <c r="DZ355" s="371"/>
      <c r="EA355" s="371"/>
      <c r="EB355" s="371"/>
    </row>
    <row r="356" spans="1:121" s="372" customFormat="1" ht="157.5" customHeight="1" hidden="1">
      <c r="A356" s="77">
        <v>403</v>
      </c>
      <c r="B356" s="79" t="s">
        <v>273</v>
      </c>
      <c r="C356" s="80" t="s">
        <v>353</v>
      </c>
      <c r="D356" s="190" t="s">
        <v>355</v>
      </c>
      <c r="E356" s="323" t="s">
        <v>57</v>
      </c>
      <c r="F356" s="75">
        <v>41954</v>
      </c>
      <c r="G356" s="75">
        <v>42369</v>
      </c>
      <c r="H356" s="83" t="s">
        <v>58</v>
      </c>
      <c r="I356" s="83" t="s">
        <v>68</v>
      </c>
      <c r="J356" s="83" t="s">
        <v>275</v>
      </c>
      <c r="K356" s="83"/>
      <c r="L356" s="83"/>
      <c r="M356" s="85"/>
      <c r="N356" s="85"/>
      <c r="O356" s="85"/>
      <c r="P356" s="85"/>
      <c r="Q356" s="85"/>
      <c r="R356" s="85"/>
      <c r="S356" s="85"/>
      <c r="T356" s="86"/>
      <c r="U356" s="371"/>
      <c r="V356" s="371"/>
      <c r="W356" s="371"/>
      <c r="X356" s="371"/>
      <c r="Y356" s="371"/>
      <c r="Z356" s="371"/>
      <c r="AA356" s="371"/>
      <c r="AB356" s="371"/>
      <c r="AC356" s="371"/>
      <c r="AD356" s="371"/>
      <c r="AE356" s="371"/>
      <c r="AF356" s="371"/>
      <c r="AG356" s="371"/>
      <c r="AH356" s="371"/>
      <c r="AI356" s="371"/>
      <c r="AJ356" s="371"/>
      <c r="AK356" s="371"/>
      <c r="AL356" s="371"/>
      <c r="AM356" s="371"/>
      <c r="AN356" s="371"/>
      <c r="AO356" s="371"/>
      <c r="AP356" s="371"/>
      <c r="AQ356" s="371"/>
      <c r="AR356" s="371"/>
      <c r="AS356" s="371"/>
      <c r="AT356" s="371"/>
      <c r="AU356" s="371"/>
      <c r="AV356" s="371"/>
      <c r="AW356" s="371"/>
      <c r="AX356" s="371"/>
      <c r="AY356" s="371"/>
      <c r="AZ356" s="371"/>
      <c r="BA356" s="371"/>
      <c r="BB356" s="371"/>
      <c r="BC356" s="371"/>
      <c r="BD356" s="371"/>
      <c r="BE356" s="371"/>
      <c r="BF356" s="371"/>
      <c r="BG356" s="371"/>
      <c r="BH356" s="371"/>
      <c r="BI356" s="371"/>
      <c r="BJ356" s="371"/>
      <c r="BK356" s="371"/>
      <c r="BL356" s="371"/>
      <c r="BM356" s="371"/>
      <c r="BN356" s="371"/>
      <c r="BO356" s="371"/>
      <c r="BP356" s="371"/>
      <c r="BQ356" s="371"/>
      <c r="BR356" s="371"/>
      <c r="BS356" s="371"/>
      <c r="BT356" s="371"/>
      <c r="BU356" s="371"/>
      <c r="BV356" s="371"/>
      <c r="BW356" s="371"/>
      <c r="BX356" s="371"/>
      <c r="BY356" s="371"/>
      <c r="BZ356" s="371"/>
      <c r="CA356" s="371"/>
      <c r="CB356" s="371"/>
      <c r="CC356" s="371"/>
      <c r="CD356" s="371"/>
      <c r="CE356" s="371"/>
      <c r="CF356" s="371"/>
      <c r="CG356" s="371"/>
      <c r="CH356" s="371"/>
      <c r="CI356" s="371"/>
      <c r="CJ356" s="371"/>
      <c r="CK356" s="371"/>
      <c r="CL356" s="371"/>
      <c r="CM356" s="371"/>
      <c r="CN356" s="371"/>
      <c r="CO356" s="371"/>
      <c r="CP356" s="371"/>
      <c r="CQ356" s="371"/>
      <c r="CR356" s="371"/>
      <c r="CS356" s="371"/>
      <c r="CT356" s="371"/>
      <c r="CU356" s="371"/>
      <c r="CV356" s="371"/>
      <c r="CW356" s="371"/>
      <c r="CX356" s="371"/>
      <c r="CY356" s="371"/>
      <c r="CZ356" s="371"/>
      <c r="DA356" s="371"/>
      <c r="DB356" s="371"/>
      <c r="DC356" s="371"/>
      <c r="DD356" s="371"/>
      <c r="DE356" s="371"/>
      <c r="DF356" s="371"/>
      <c r="DG356" s="371"/>
      <c r="DH356" s="371"/>
      <c r="DI356" s="371"/>
      <c r="DJ356" s="371"/>
      <c r="DK356" s="371"/>
      <c r="DL356" s="371"/>
      <c r="DM356" s="371"/>
      <c r="DN356" s="371"/>
      <c r="DO356" s="371"/>
      <c r="DP356" s="371"/>
      <c r="DQ356" s="371"/>
    </row>
    <row r="357" spans="1:121" s="372" customFormat="1" ht="113.25" customHeight="1" hidden="1">
      <c r="A357" s="111"/>
      <c r="B357" s="144"/>
      <c r="C357" s="146"/>
      <c r="D357" s="324" t="s">
        <v>356</v>
      </c>
      <c r="E357" s="325" t="s">
        <v>278</v>
      </c>
      <c r="F357" s="325" t="s">
        <v>279</v>
      </c>
      <c r="G357" s="325" t="s">
        <v>280</v>
      </c>
      <c r="H357" s="149"/>
      <c r="I357" s="149"/>
      <c r="J357" s="149"/>
      <c r="K357" s="149"/>
      <c r="L357" s="149"/>
      <c r="M357" s="151"/>
      <c r="N357" s="151"/>
      <c r="O357" s="151"/>
      <c r="P357" s="151"/>
      <c r="Q357" s="151"/>
      <c r="R357" s="151"/>
      <c r="S357" s="151"/>
      <c r="T357" s="152"/>
      <c r="U357" s="371"/>
      <c r="V357" s="371"/>
      <c r="W357" s="371"/>
      <c r="X357" s="371"/>
      <c r="Y357" s="371"/>
      <c r="Z357" s="371"/>
      <c r="AA357" s="371"/>
      <c r="AB357" s="371"/>
      <c r="AC357" s="371"/>
      <c r="AD357" s="371"/>
      <c r="AE357" s="371"/>
      <c r="AF357" s="371"/>
      <c r="AG357" s="371"/>
      <c r="AH357" s="371"/>
      <c r="AI357" s="371"/>
      <c r="AJ357" s="371"/>
      <c r="AK357" s="371"/>
      <c r="AL357" s="371"/>
      <c r="AM357" s="371"/>
      <c r="AN357" s="371"/>
      <c r="AO357" s="371"/>
      <c r="AP357" s="371"/>
      <c r="AQ357" s="371"/>
      <c r="AR357" s="371"/>
      <c r="AS357" s="371"/>
      <c r="AT357" s="371"/>
      <c r="AU357" s="371"/>
      <c r="AV357" s="371"/>
      <c r="AW357" s="371"/>
      <c r="AX357" s="371"/>
      <c r="AY357" s="371"/>
      <c r="AZ357" s="371"/>
      <c r="BA357" s="371"/>
      <c r="BB357" s="371"/>
      <c r="BC357" s="371"/>
      <c r="BD357" s="371"/>
      <c r="BE357" s="371"/>
      <c r="BF357" s="371"/>
      <c r="BG357" s="371"/>
      <c r="BH357" s="371"/>
      <c r="BI357" s="371"/>
      <c r="BJ357" s="371"/>
      <c r="BK357" s="371"/>
      <c r="BL357" s="371"/>
      <c r="BM357" s="371"/>
      <c r="BN357" s="371"/>
      <c r="BO357" s="371"/>
      <c r="BP357" s="371"/>
      <c r="BQ357" s="371"/>
      <c r="BR357" s="371"/>
      <c r="BS357" s="371"/>
      <c r="BT357" s="371"/>
      <c r="BU357" s="371"/>
      <c r="BV357" s="371"/>
      <c r="BW357" s="371"/>
      <c r="BX357" s="371"/>
      <c r="BY357" s="371"/>
      <c r="BZ357" s="371"/>
      <c r="CA357" s="371"/>
      <c r="CB357" s="371"/>
      <c r="CC357" s="371"/>
      <c r="CD357" s="371"/>
      <c r="CE357" s="371"/>
      <c r="CF357" s="371"/>
      <c r="CG357" s="371"/>
      <c r="CH357" s="371"/>
      <c r="CI357" s="371"/>
      <c r="CJ357" s="371"/>
      <c r="CK357" s="371"/>
      <c r="CL357" s="371"/>
      <c r="CM357" s="371"/>
      <c r="CN357" s="371"/>
      <c r="CO357" s="371"/>
      <c r="CP357" s="371"/>
      <c r="CQ357" s="371"/>
      <c r="CR357" s="371"/>
      <c r="CS357" s="371"/>
      <c r="CT357" s="371"/>
      <c r="CU357" s="371"/>
      <c r="CV357" s="371"/>
      <c r="CW357" s="371"/>
      <c r="CX357" s="371"/>
      <c r="CY357" s="371"/>
      <c r="CZ357" s="371"/>
      <c r="DA357" s="371"/>
      <c r="DB357" s="371"/>
      <c r="DC357" s="371"/>
      <c r="DD357" s="371"/>
      <c r="DE357" s="371"/>
      <c r="DF357" s="371"/>
      <c r="DG357" s="371"/>
      <c r="DH357" s="371"/>
      <c r="DI357" s="371"/>
      <c r="DJ357" s="371"/>
      <c r="DK357" s="371"/>
      <c r="DL357" s="371"/>
      <c r="DM357" s="371"/>
      <c r="DN357" s="371"/>
      <c r="DO357" s="371"/>
      <c r="DP357" s="371"/>
      <c r="DQ357" s="371"/>
    </row>
    <row r="358" spans="1:121" s="372" customFormat="1" ht="14.25" customHeight="1" hidden="1">
      <c r="A358" s="111"/>
      <c r="B358" s="144"/>
      <c r="C358" s="146"/>
      <c r="D358" s="326"/>
      <c r="E358" s="327"/>
      <c r="F358" s="327"/>
      <c r="G358" s="327"/>
      <c r="H358" s="149"/>
      <c r="I358" s="149"/>
      <c r="J358" s="149"/>
      <c r="K358" s="149"/>
      <c r="L358" s="149"/>
      <c r="M358" s="151"/>
      <c r="N358" s="151"/>
      <c r="O358" s="151"/>
      <c r="P358" s="151"/>
      <c r="Q358" s="151"/>
      <c r="R358" s="151"/>
      <c r="S358" s="151"/>
      <c r="T358" s="152"/>
      <c r="U358" s="371"/>
      <c r="V358" s="371"/>
      <c r="W358" s="371"/>
      <c r="X358" s="371"/>
      <c r="Y358" s="371"/>
      <c r="Z358" s="371"/>
      <c r="AA358" s="371"/>
      <c r="AB358" s="371"/>
      <c r="AC358" s="371"/>
      <c r="AD358" s="371"/>
      <c r="AE358" s="371"/>
      <c r="AF358" s="371"/>
      <c r="AG358" s="371"/>
      <c r="AH358" s="371"/>
      <c r="AI358" s="371"/>
      <c r="AJ358" s="371"/>
      <c r="AK358" s="371"/>
      <c r="AL358" s="371"/>
      <c r="AM358" s="371"/>
      <c r="AN358" s="371"/>
      <c r="AO358" s="371"/>
      <c r="AP358" s="371"/>
      <c r="AQ358" s="371"/>
      <c r="AR358" s="371"/>
      <c r="AS358" s="371"/>
      <c r="AT358" s="371"/>
      <c r="AU358" s="371"/>
      <c r="AV358" s="371"/>
      <c r="AW358" s="371"/>
      <c r="AX358" s="371"/>
      <c r="AY358" s="371"/>
      <c r="AZ358" s="371"/>
      <c r="BA358" s="371"/>
      <c r="BB358" s="371"/>
      <c r="BC358" s="371"/>
      <c r="BD358" s="371"/>
      <c r="BE358" s="371"/>
      <c r="BF358" s="371"/>
      <c r="BG358" s="371"/>
      <c r="BH358" s="371"/>
      <c r="BI358" s="371"/>
      <c r="BJ358" s="371"/>
      <c r="BK358" s="371"/>
      <c r="BL358" s="371"/>
      <c r="BM358" s="371"/>
      <c r="BN358" s="371"/>
      <c r="BO358" s="371"/>
      <c r="BP358" s="371"/>
      <c r="BQ358" s="371"/>
      <c r="BR358" s="371"/>
      <c r="BS358" s="371"/>
      <c r="BT358" s="371"/>
      <c r="BU358" s="371"/>
      <c r="BV358" s="371"/>
      <c r="BW358" s="371"/>
      <c r="BX358" s="371"/>
      <c r="BY358" s="371"/>
      <c r="BZ358" s="371"/>
      <c r="CA358" s="371"/>
      <c r="CB358" s="371"/>
      <c r="CC358" s="371"/>
      <c r="CD358" s="371"/>
      <c r="CE358" s="371"/>
      <c r="CF358" s="371"/>
      <c r="CG358" s="371"/>
      <c r="CH358" s="371"/>
      <c r="CI358" s="371"/>
      <c r="CJ358" s="371"/>
      <c r="CK358" s="371"/>
      <c r="CL358" s="371"/>
      <c r="CM358" s="371"/>
      <c r="CN358" s="371"/>
      <c r="CO358" s="371"/>
      <c r="CP358" s="371"/>
      <c r="CQ358" s="371"/>
      <c r="CR358" s="371"/>
      <c r="CS358" s="371"/>
      <c r="CT358" s="371"/>
      <c r="CU358" s="371"/>
      <c r="CV358" s="371"/>
      <c r="CW358" s="371"/>
      <c r="CX358" s="371"/>
      <c r="CY358" s="371"/>
      <c r="CZ358" s="371"/>
      <c r="DA358" s="371"/>
      <c r="DB358" s="371"/>
      <c r="DC358" s="371"/>
      <c r="DD358" s="371"/>
      <c r="DE358" s="371"/>
      <c r="DF358" s="371"/>
      <c r="DG358" s="371"/>
      <c r="DH358" s="371"/>
      <c r="DI358" s="371"/>
      <c r="DJ358" s="371"/>
      <c r="DK358" s="371"/>
      <c r="DL358" s="371"/>
      <c r="DM358" s="371"/>
      <c r="DN358" s="371"/>
      <c r="DO358" s="371"/>
      <c r="DP358" s="371"/>
      <c r="DQ358" s="371"/>
    </row>
    <row r="359" spans="1:121" s="372" customFormat="1" ht="17.25" customHeight="1" hidden="1">
      <c r="A359" s="87"/>
      <c r="B359" s="88"/>
      <c r="C359" s="89"/>
      <c r="D359" s="328"/>
      <c r="E359" s="329"/>
      <c r="F359" s="329"/>
      <c r="G359" s="329"/>
      <c r="H359" s="93"/>
      <c r="I359" s="93"/>
      <c r="J359" s="93"/>
      <c r="K359" s="93"/>
      <c r="L359" s="93"/>
      <c r="M359" s="95"/>
      <c r="N359" s="95"/>
      <c r="O359" s="95"/>
      <c r="P359" s="95"/>
      <c r="Q359" s="95"/>
      <c r="R359" s="95"/>
      <c r="S359" s="95"/>
      <c r="T359" s="96"/>
      <c r="U359" s="371"/>
      <c r="V359" s="371"/>
      <c r="W359" s="371"/>
      <c r="X359" s="371"/>
      <c r="Y359" s="371"/>
      <c r="Z359" s="371"/>
      <c r="AA359" s="371"/>
      <c r="AB359" s="371"/>
      <c r="AC359" s="371"/>
      <c r="AD359" s="371"/>
      <c r="AE359" s="371"/>
      <c r="AF359" s="371"/>
      <c r="AG359" s="371"/>
      <c r="AH359" s="371"/>
      <c r="AI359" s="371"/>
      <c r="AJ359" s="371"/>
      <c r="AK359" s="371"/>
      <c r="AL359" s="371"/>
      <c r="AM359" s="371"/>
      <c r="AN359" s="371"/>
      <c r="AO359" s="371"/>
      <c r="AP359" s="371"/>
      <c r="AQ359" s="371"/>
      <c r="AR359" s="371"/>
      <c r="AS359" s="371"/>
      <c r="AT359" s="371"/>
      <c r="AU359" s="371"/>
      <c r="AV359" s="371"/>
      <c r="AW359" s="371"/>
      <c r="AX359" s="371"/>
      <c r="AY359" s="371"/>
      <c r="AZ359" s="371"/>
      <c r="BA359" s="371"/>
      <c r="BB359" s="371"/>
      <c r="BC359" s="371"/>
      <c r="BD359" s="371"/>
      <c r="BE359" s="371"/>
      <c r="BF359" s="371"/>
      <c r="BG359" s="371"/>
      <c r="BH359" s="371"/>
      <c r="BI359" s="371"/>
      <c r="BJ359" s="371"/>
      <c r="BK359" s="371"/>
      <c r="BL359" s="371"/>
      <c r="BM359" s="371"/>
      <c r="BN359" s="371"/>
      <c r="BO359" s="371"/>
      <c r="BP359" s="371"/>
      <c r="BQ359" s="371"/>
      <c r="BR359" s="371"/>
      <c r="BS359" s="371"/>
      <c r="BT359" s="371"/>
      <c r="BU359" s="371"/>
      <c r="BV359" s="371"/>
      <c r="BW359" s="371"/>
      <c r="BX359" s="371"/>
      <c r="BY359" s="371"/>
      <c r="BZ359" s="371"/>
      <c r="CA359" s="371"/>
      <c r="CB359" s="371"/>
      <c r="CC359" s="371"/>
      <c r="CD359" s="371"/>
      <c r="CE359" s="371"/>
      <c r="CF359" s="371"/>
      <c r="CG359" s="371"/>
      <c r="CH359" s="371"/>
      <c r="CI359" s="371"/>
      <c r="CJ359" s="371"/>
      <c r="CK359" s="371"/>
      <c r="CL359" s="371"/>
      <c r="CM359" s="371"/>
      <c r="CN359" s="371"/>
      <c r="CO359" s="371"/>
      <c r="CP359" s="371"/>
      <c r="CQ359" s="371"/>
      <c r="CR359" s="371"/>
      <c r="CS359" s="371"/>
      <c r="CT359" s="371"/>
      <c r="CU359" s="371"/>
      <c r="CV359" s="371"/>
      <c r="CW359" s="371"/>
      <c r="CX359" s="371"/>
      <c r="CY359" s="371"/>
      <c r="CZ359" s="371"/>
      <c r="DA359" s="371"/>
      <c r="DB359" s="371"/>
      <c r="DC359" s="371"/>
      <c r="DD359" s="371"/>
      <c r="DE359" s="371"/>
      <c r="DF359" s="371"/>
      <c r="DG359" s="371"/>
      <c r="DH359" s="371"/>
      <c r="DI359" s="371"/>
      <c r="DJ359" s="371"/>
      <c r="DK359" s="371"/>
      <c r="DL359" s="371"/>
      <c r="DM359" s="371"/>
      <c r="DN359" s="371"/>
      <c r="DO359" s="371"/>
      <c r="DP359" s="371"/>
      <c r="DQ359" s="371"/>
    </row>
    <row r="360" spans="1:121" s="372" customFormat="1" ht="18" customHeight="1" hidden="1">
      <c r="A360" s="202"/>
      <c r="B360" s="203"/>
      <c r="C360" s="70" t="s">
        <v>281</v>
      </c>
      <c r="D360" s="97"/>
      <c r="E360" s="97"/>
      <c r="F360" s="97"/>
      <c r="G360" s="98"/>
      <c r="H360" s="66" t="s">
        <v>58</v>
      </c>
      <c r="I360" s="66" t="s">
        <v>68</v>
      </c>
      <c r="J360" s="66" t="s">
        <v>275</v>
      </c>
      <c r="K360" s="66" t="s">
        <v>282</v>
      </c>
      <c r="L360" s="66" t="s">
        <v>357</v>
      </c>
      <c r="M360" s="298"/>
      <c r="N360" s="68"/>
      <c r="O360" s="68"/>
      <c r="P360" s="68"/>
      <c r="Q360" s="68"/>
      <c r="R360" s="68"/>
      <c r="S360" s="68"/>
      <c r="T360" s="60">
        <v>3</v>
      </c>
      <c r="U360" s="371"/>
      <c r="V360" s="371"/>
      <c r="W360" s="371"/>
      <c r="X360" s="371"/>
      <c r="Y360" s="371"/>
      <c r="Z360" s="371"/>
      <c r="AA360" s="371"/>
      <c r="AB360" s="371"/>
      <c r="AC360" s="371"/>
      <c r="AD360" s="371"/>
      <c r="AE360" s="371"/>
      <c r="AF360" s="371"/>
      <c r="AG360" s="371"/>
      <c r="AH360" s="371"/>
      <c r="AI360" s="371"/>
      <c r="AJ360" s="371"/>
      <c r="AK360" s="371"/>
      <c r="AL360" s="371"/>
      <c r="AM360" s="371"/>
      <c r="AN360" s="371"/>
      <c r="AO360" s="371"/>
      <c r="AP360" s="371"/>
      <c r="AQ360" s="371"/>
      <c r="AR360" s="371"/>
      <c r="AS360" s="371"/>
      <c r="AT360" s="371"/>
      <c r="AU360" s="371"/>
      <c r="AV360" s="371"/>
      <c r="AW360" s="371"/>
      <c r="AX360" s="371"/>
      <c r="AY360" s="371"/>
      <c r="AZ360" s="371"/>
      <c r="BA360" s="371"/>
      <c r="BB360" s="371"/>
      <c r="BC360" s="371"/>
      <c r="BD360" s="371"/>
      <c r="BE360" s="371"/>
      <c r="BF360" s="371"/>
      <c r="BG360" s="371"/>
      <c r="BH360" s="371"/>
      <c r="BI360" s="371"/>
      <c r="BJ360" s="371"/>
      <c r="BK360" s="371"/>
      <c r="BL360" s="371"/>
      <c r="BM360" s="371"/>
      <c r="BN360" s="371"/>
      <c r="BO360" s="371"/>
      <c r="BP360" s="371"/>
      <c r="BQ360" s="371"/>
      <c r="BR360" s="371"/>
      <c r="BS360" s="371"/>
      <c r="BT360" s="371"/>
      <c r="BU360" s="371"/>
      <c r="BV360" s="371"/>
      <c r="BW360" s="371"/>
      <c r="BX360" s="371"/>
      <c r="BY360" s="371"/>
      <c r="BZ360" s="371"/>
      <c r="CA360" s="371"/>
      <c r="CB360" s="371"/>
      <c r="CC360" s="371"/>
      <c r="CD360" s="371"/>
      <c r="CE360" s="371"/>
      <c r="CF360" s="371"/>
      <c r="CG360" s="371"/>
      <c r="CH360" s="371"/>
      <c r="CI360" s="371"/>
      <c r="CJ360" s="371"/>
      <c r="CK360" s="371"/>
      <c r="CL360" s="371"/>
      <c r="CM360" s="371"/>
      <c r="CN360" s="371"/>
      <c r="CO360" s="371"/>
      <c r="CP360" s="371"/>
      <c r="CQ360" s="371"/>
      <c r="CR360" s="371"/>
      <c r="CS360" s="371"/>
      <c r="CT360" s="371"/>
      <c r="CU360" s="371"/>
      <c r="CV360" s="371"/>
      <c r="CW360" s="371"/>
      <c r="CX360" s="371"/>
      <c r="CY360" s="371"/>
      <c r="CZ360" s="371"/>
      <c r="DA360" s="371"/>
      <c r="DB360" s="371"/>
      <c r="DC360" s="371"/>
      <c r="DD360" s="371"/>
      <c r="DE360" s="371"/>
      <c r="DF360" s="371"/>
      <c r="DG360" s="371"/>
      <c r="DH360" s="371"/>
      <c r="DI360" s="371"/>
      <c r="DJ360" s="371"/>
      <c r="DK360" s="371"/>
      <c r="DL360" s="371"/>
      <c r="DM360" s="371"/>
      <c r="DN360" s="371"/>
      <c r="DO360" s="371"/>
      <c r="DP360" s="371"/>
      <c r="DQ360" s="371"/>
    </row>
    <row r="361" spans="1:121" s="372" customFormat="1" ht="113.25" customHeight="1">
      <c r="A361" s="77">
        <v>403</v>
      </c>
      <c r="B361" s="79" t="s">
        <v>390</v>
      </c>
      <c r="C361" s="78" t="s">
        <v>382</v>
      </c>
      <c r="D361" s="190" t="s">
        <v>521</v>
      </c>
      <c r="E361" s="323" t="s">
        <v>57</v>
      </c>
      <c r="F361" s="323" t="s">
        <v>371</v>
      </c>
      <c r="G361" s="330" t="s">
        <v>373</v>
      </c>
      <c r="H361" s="83" t="s">
        <v>58</v>
      </c>
      <c r="I361" s="83" t="s">
        <v>68</v>
      </c>
      <c r="J361" s="83" t="s">
        <v>286</v>
      </c>
      <c r="K361" s="83"/>
      <c r="L361" s="83"/>
      <c r="M361" s="85">
        <f>M365</f>
        <v>51</v>
      </c>
      <c r="N361" s="85">
        <f>N365</f>
        <v>51</v>
      </c>
      <c r="O361" s="85">
        <f>O365</f>
        <v>51</v>
      </c>
      <c r="P361" s="85">
        <f>P365</f>
        <v>53.4</v>
      </c>
      <c r="Q361" s="85"/>
      <c r="R361" s="85"/>
      <c r="S361" s="85"/>
      <c r="T361" s="86"/>
      <c r="U361" s="371"/>
      <c r="V361" s="371"/>
      <c r="W361" s="371"/>
      <c r="X361" s="371"/>
      <c r="Y361" s="371"/>
      <c r="Z361" s="371"/>
      <c r="AA361" s="371"/>
      <c r="AB361" s="371"/>
      <c r="AC361" s="371"/>
      <c r="AD361" s="371"/>
      <c r="AE361" s="371"/>
      <c r="AF361" s="371"/>
      <c r="AG361" s="371"/>
      <c r="AH361" s="371"/>
      <c r="AI361" s="371"/>
      <c r="AJ361" s="371"/>
      <c r="AK361" s="371"/>
      <c r="AL361" s="371"/>
      <c r="AM361" s="371"/>
      <c r="AN361" s="371"/>
      <c r="AO361" s="371"/>
      <c r="AP361" s="371"/>
      <c r="AQ361" s="371"/>
      <c r="AR361" s="371"/>
      <c r="AS361" s="371"/>
      <c r="AT361" s="371"/>
      <c r="AU361" s="371"/>
      <c r="AV361" s="371"/>
      <c r="AW361" s="371"/>
      <c r="AX361" s="371"/>
      <c r="AY361" s="371"/>
      <c r="AZ361" s="371"/>
      <c r="BA361" s="371"/>
      <c r="BB361" s="371"/>
      <c r="BC361" s="371"/>
      <c r="BD361" s="371"/>
      <c r="BE361" s="371"/>
      <c r="BF361" s="371"/>
      <c r="BG361" s="371"/>
      <c r="BH361" s="371"/>
      <c r="BI361" s="371"/>
      <c r="BJ361" s="371"/>
      <c r="BK361" s="371"/>
      <c r="BL361" s="371"/>
      <c r="BM361" s="371"/>
      <c r="BN361" s="371"/>
      <c r="BO361" s="371"/>
      <c r="BP361" s="371"/>
      <c r="BQ361" s="371"/>
      <c r="BR361" s="371"/>
      <c r="BS361" s="371"/>
      <c r="BT361" s="371"/>
      <c r="BU361" s="371"/>
      <c r="BV361" s="371"/>
      <c r="BW361" s="371"/>
      <c r="BX361" s="371"/>
      <c r="BY361" s="371"/>
      <c r="BZ361" s="371"/>
      <c r="CA361" s="371"/>
      <c r="CB361" s="371"/>
      <c r="CC361" s="371"/>
      <c r="CD361" s="371"/>
      <c r="CE361" s="371"/>
      <c r="CF361" s="371"/>
      <c r="CG361" s="371"/>
      <c r="CH361" s="371"/>
      <c r="CI361" s="371"/>
      <c r="CJ361" s="371"/>
      <c r="CK361" s="371"/>
      <c r="CL361" s="371"/>
      <c r="CM361" s="371"/>
      <c r="CN361" s="371"/>
      <c r="CO361" s="371"/>
      <c r="CP361" s="371"/>
      <c r="CQ361" s="371"/>
      <c r="CR361" s="371"/>
      <c r="CS361" s="371"/>
      <c r="CT361" s="371"/>
      <c r="CU361" s="371"/>
      <c r="CV361" s="371"/>
      <c r="CW361" s="371"/>
      <c r="CX361" s="371"/>
      <c r="CY361" s="371"/>
      <c r="CZ361" s="371"/>
      <c r="DA361" s="371"/>
      <c r="DB361" s="371"/>
      <c r="DC361" s="371"/>
      <c r="DD361" s="371"/>
      <c r="DE361" s="371"/>
      <c r="DF361" s="371"/>
      <c r="DG361" s="371"/>
      <c r="DH361" s="371"/>
      <c r="DI361" s="371"/>
      <c r="DJ361" s="371"/>
      <c r="DK361" s="371"/>
      <c r="DL361" s="371"/>
      <c r="DM361" s="371"/>
      <c r="DN361" s="371"/>
      <c r="DO361" s="371"/>
      <c r="DP361" s="371"/>
      <c r="DQ361" s="371"/>
    </row>
    <row r="362" spans="1:121" s="372" customFormat="1" ht="10.5" customHeight="1">
      <c r="A362" s="111"/>
      <c r="B362" s="144"/>
      <c r="C362" s="275"/>
      <c r="D362" s="146" t="s">
        <v>522</v>
      </c>
      <c r="E362" s="331" t="s">
        <v>374</v>
      </c>
      <c r="F362" s="331" t="s">
        <v>499</v>
      </c>
      <c r="G362" s="331" t="s">
        <v>518</v>
      </c>
      <c r="H362" s="149"/>
      <c r="I362" s="149"/>
      <c r="J362" s="149"/>
      <c r="K362" s="149"/>
      <c r="L362" s="149"/>
      <c r="M362" s="151"/>
      <c r="N362" s="151"/>
      <c r="O362" s="151"/>
      <c r="P362" s="151"/>
      <c r="Q362" s="151"/>
      <c r="R362" s="151"/>
      <c r="S362" s="151"/>
      <c r="T362" s="152"/>
      <c r="U362" s="371"/>
      <c r="V362" s="371"/>
      <c r="W362" s="371"/>
      <c r="X362" s="371"/>
      <c r="Y362" s="371"/>
      <c r="Z362" s="371"/>
      <c r="AA362" s="371"/>
      <c r="AB362" s="371"/>
      <c r="AC362" s="371"/>
      <c r="AD362" s="371"/>
      <c r="AE362" s="371"/>
      <c r="AF362" s="371"/>
      <c r="AG362" s="371"/>
      <c r="AH362" s="371"/>
      <c r="AI362" s="371"/>
      <c r="AJ362" s="371"/>
      <c r="AK362" s="371"/>
      <c r="AL362" s="371"/>
      <c r="AM362" s="371"/>
      <c r="AN362" s="371"/>
      <c r="AO362" s="371"/>
      <c r="AP362" s="371"/>
      <c r="AQ362" s="371"/>
      <c r="AR362" s="371"/>
      <c r="AS362" s="371"/>
      <c r="AT362" s="371"/>
      <c r="AU362" s="371"/>
      <c r="AV362" s="371"/>
      <c r="AW362" s="371"/>
      <c r="AX362" s="371"/>
      <c r="AY362" s="371"/>
      <c r="AZ362" s="371"/>
      <c r="BA362" s="371"/>
      <c r="BB362" s="371"/>
      <c r="BC362" s="371"/>
      <c r="BD362" s="371"/>
      <c r="BE362" s="371"/>
      <c r="BF362" s="371"/>
      <c r="BG362" s="371"/>
      <c r="BH362" s="371"/>
      <c r="BI362" s="371"/>
      <c r="BJ362" s="371"/>
      <c r="BK362" s="371"/>
      <c r="BL362" s="371"/>
      <c r="BM362" s="371"/>
      <c r="BN362" s="371"/>
      <c r="BO362" s="371"/>
      <c r="BP362" s="371"/>
      <c r="BQ362" s="371"/>
      <c r="BR362" s="371"/>
      <c r="BS362" s="371"/>
      <c r="BT362" s="371"/>
      <c r="BU362" s="371"/>
      <c r="BV362" s="371"/>
      <c r="BW362" s="371"/>
      <c r="BX362" s="371"/>
      <c r="BY362" s="371"/>
      <c r="BZ362" s="371"/>
      <c r="CA362" s="371"/>
      <c r="CB362" s="371"/>
      <c r="CC362" s="371"/>
      <c r="CD362" s="371"/>
      <c r="CE362" s="371"/>
      <c r="CF362" s="371"/>
      <c r="CG362" s="371"/>
      <c r="CH362" s="371"/>
      <c r="CI362" s="371"/>
      <c r="CJ362" s="371"/>
      <c r="CK362" s="371"/>
      <c r="CL362" s="371"/>
      <c r="CM362" s="371"/>
      <c r="CN362" s="371"/>
      <c r="CO362" s="371"/>
      <c r="CP362" s="371"/>
      <c r="CQ362" s="371"/>
      <c r="CR362" s="371"/>
      <c r="CS362" s="371"/>
      <c r="CT362" s="371"/>
      <c r="CU362" s="371"/>
      <c r="CV362" s="371"/>
      <c r="CW362" s="371"/>
      <c r="CX362" s="371"/>
      <c r="CY362" s="371"/>
      <c r="CZ362" s="371"/>
      <c r="DA362" s="371"/>
      <c r="DB362" s="371"/>
      <c r="DC362" s="371"/>
      <c r="DD362" s="371"/>
      <c r="DE362" s="371"/>
      <c r="DF362" s="371"/>
      <c r="DG362" s="371"/>
      <c r="DH362" s="371"/>
      <c r="DI362" s="371"/>
      <c r="DJ362" s="371"/>
      <c r="DK362" s="371"/>
      <c r="DL362" s="371"/>
      <c r="DM362" s="371"/>
      <c r="DN362" s="371"/>
      <c r="DO362" s="371"/>
      <c r="DP362" s="371"/>
      <c r="DQ362" s="371"/>
    </row>
    <row r="363" spans="1:121" s="372" customFormat="1" ht="10.5" customHeight="1">
      <c r="A363" s="111"/>
      <c r="B363" s="144"/>
      <c r="C363" s="275"/>
      <c r="D363" s="146"/>
      <c r="E363" s="331"/>
      <c r="F363" s="331"/>
      <c r="G363" s="331"/>
      <c r="H363" s="149"/>
      <c r="I363" s="149"/>
      <c r="J363" s="149"/>
      <c r="K363" s="149"/>
      <c r="L363" s="149"/>
      <c r="M363" s="151"/>
      <c r="N363" s="151"/>
      <c r="O363" s="151"/>
      <c r="P363" s="151"/>
      <c r="Q363" s="151"/>
      <c r="R363" s="151"/>
      <c r="S363" s="151"/>
      <c r="T363" s="152"/>
      <c r="U363" s="371"/>
      <c r="V363" s="371"/>
      <c r="W363" s="371"/>
      <c r="X363" s="371"/>
      <c r="Y363" s="371"/>
      <c r="Z363" s="371"/>
      <c r="AA363" s="371"/>
      <c r="AB363" s="371"/>
      <c r="AC363" s="371"/>
      <c r="AD363" s="371"/>
      <c r="AE363" s="371"/>
      <c r="AF363" s="371"/>
      <c r="AG363" s="371"/>
      <c r="AH363" s="371"/>
      <c r="AI363" s="371"/>
      <c r="AJ363" s="371"/>
      <c r="AK363" s="371"/>
      <c r="AL363" s="371"/>
      <c r="AM363" s="371"/>
      <c r="AN363" s="371"/>
      <c r="AO363" s="371"/>
      <c r="AP363" s="371"/>
      <c r="AQ363" s="371"/>
      <c r="AR363" s="371"/>
      <c r="AS363" s="371"/>
      <c r="AT363" s="371"/>
      <c r="AU363" s="371"/>
      <c r="AV363" s="371"/>
      <c r="AW363" s="371"/>
      <c r="AX363" s="371"/>
      <c r="AY363" s="371"/>
      <c r="AZ363" s="371"/>
      <c r="BA363" s="371"/>
      <c r="BB363" s="371"/>
      <c r="BC363" s="371"/>
      <c r="BD363" s="371"/>
      <c r="BE363" s="371"/>
      <c r="BF363" s="371"/>
      <c r="BG363" s="371"/>
      <c r="BH363" s="371"/>
      <c r="BI363" s="371"/>
      <c r="BJ363" s="371"/>
      <c r="BK363" s="371"/>
      <c r="BL363" s="371"/>
      <c r="BM363" s="371"/>
      <c r="BN363" s="371"/>
      <c r="BO363" s="371"/>
      <c r="BP363" s="371"/>
      <c r="BQ363" s="371"/>
      <c r="BR363" s="371"/>
      <c r="BS363" s="371"/>
      <c r="BT363" s="371"/>
      <c r="BU363" s="371"/>
      <c r="BV363" s="371"/>
      <c r="BW363" s="371"/>
      <c r="BX363" s="371"/>
      <c r="BY363" s="371"/>
      <c r="BZ363" s="371"/>
      <c r="CA363" s="371"/>
      <c r="CB363" s="371"/>
      <c r="CC363" s="371"/>
      <c r="CD363" s="371"/>
      <c r="CE363" s="371"/>
      <c r="CF363" s="371"/>
      <c r="CG363" s="371"/>
      <c r="CH363" s="371"/>
      <c r="CI363" s="371"/>
      <c r="CJ363" s="371"/>
      <c r="CK363" s="371"/>
      <c r="CL363" s="371"/>
      <c r="CM363" s="371"/>
      <c r="CN363" s="371"/>
      <c r="CO363" s="371"/>
      <c r="CP363" s="371"/>
      <c r="CQ363" s="371"/>
      <c r="CR363" s="371"/>
      <c r="CS363" s="371"/>
      <c r="CT363" s="371"/>
      <c r="CU363" s="371"/>
      <c r="CV363" s="371"/>
      <c r="CW363" s="371"/>
      <c r="CX363" s="371"/>
      <c r="CY363" s="371"/>
      <c r="CZ363" s="371"/>
      <c r="DA363" s="371"/>
      <c r="DB363" s="371"/>
      <c r="DC363" s="371"/>
      <c r="DD363" s="371"/>
      <c r="DE363" s="371"/>
      <c r="DF363" s="371"/>
      <c r="DG363" s="371"/>
      <c r="DH363" s="371"/>
      <c r="DI363" s="371"/>
      <c r="DJ363" s="371"/>
      <c r="DK363" s="371"/>
      <c r="DL363" s="371"/>
      <c r="DM363" s="371"/>
      <c r="DN363" s="371"/>
      <c r="DO363" s="371"/>
      <c r="DP363" s="371"/>
      <c r="DQ363" s="371"/>
    </row>
    <row r="364" spans="1:121" s="372" customFormat="1" ht="63" customHeight="1">
      <c r="A364" s="87"/>
      <c r="B364" s="88"/>
      <c r="C364" s="187"/>
      <c r="D364" s="89"/>
      <c r="E364" s="332"/>
      <c r="F364" s="332"/>
      <c r="G364" s="332"/>
      <c r="H364" s="93"/>
      <c r="I364" s="93"/>
      <c r="J364" s="93"/>
      <c r="K364" s="93"/>
      <c r="L364" s="93"/>
      <c r="M364" s="95"/>
      <c r="N364" s="95"/>
      <c r="O364" s="95"/>
      <c r="P364" s="95"/>
      <c r="Q364" s="95"/>
      <c r="R364" s="95"/>
      <c r="S364" s="95"/>
      <c r="T364" s="96"/>
      <c r="U364" s="371"/>
      <c r="V364" s="371"/>
      <c r="W364" s="371"/>
      <c r="X364" s="371"/>
      <c r="Y364" s="371"/>
      <c r="Z364" s="371"/>
      <c r="AA364" s="371"/>
      <c r="AB364" s="371"/>
      <c r="AC364" s="371"/>
      <c r="AD364" s="371"/>
      <c r="AE364" s="371"/>
      <c r="AF364" s="371"/>
      <c r="AG364" s="371"/>
      <c r="AH364" s="371"/>
      <c r="AI364" s="371"/>
      <c r="AJ364" s="371"/>
      <c r="AK364" s="371"/>
      <c r="AL364" s="371"/>
      <c r="AM364" s="371"/>
      <c r="AN364" s="371"/>
      <c r="AO364" s="371"/>
      <c r="AP364" s="371"/>
      <c r="AQ364" s="371"/>
      <c r="AR364" s="371"/>
      <c r="AS364" s="371"/>
      <c r="AT364" s="371"/>
      <c r="AU364" s="371"/>
      <c r="AV364" s="371"/>
      <c r="AW364" s="371"/>
      <c r="AX364" s="371"/>
      <c r="AY364" s="371"/>
      <c r="AZ364" s="371"/>
      <c r="BA364" s="371"/>
      <c r="BB364" s="371"/>
      <c r="BC364" s="371"/>
      <c r="BD364" s="371"/>
      <c r="BE364" s="371"/>
      <c r="BF364" s="371"/>
      <c r="BG364" s="371"/>
      <c r="BH364" s="371"/>
      <c r="BI364" s="371"/>
      <c r="BJ364" s="371"/>
      <c r="BK364" s="371"/>
      <c r="BL364" s="371"/>
      <c r="BM364" s="371"/>
      <c r="BN364" s="371"/>
      <c r="BO364" s="371"/>
      <c r="BP364" s="371"/>
      <c r="BQ364" s="371"/>
      <c r="BR364" s="371"/>
      <c r="BS364" s="371"/>
      <c r="BT364" s="371"/>
      <c r="BU364" s="371"/>
      <c r="BV364" s="371"/>
      <c r="BW364" s="371"/>
      <c r="BX364" s="371"/>
      <c r="BY364" s="371"/>
      <c r="BZ364" s="371"/>
      <c r="CA364" s="371"/>
      <c r="CB364" s="371"/>
      <c r="CC364" s="371"/>
      <c r="CD364" s="371"/>
      <c r="CE364" s="371"/>
      <c r="CF364" s="371"/>
      <c r="CG364" s="371"/>
      <c r="CH364" s="371"/>
      <c r="CI364" s="371"/>
      <c r="CJ364" s="371"/>
      <c r="CK364" s="371"/>
      <c r="CL364" s="371"/>
      <c r="CM364" s="371"/>
      <c r="CN364" s="371"/>
      <c r="CO364" s="371"/>
      <c r="CP364" s="371"/>
      <c r="CQ364" s="371"/>
      <c r="CR364" s="371"/>
      <c r="CS364" s="371"/>
      <c r="CT364" s="371"/>
      <c r="CU364" s="371"/>
      <c r="CV364" s="371"/>
      <c r="CW364" s="371"/>
      <c r="CX364" s="371"/>
      <c r="CY364" s="371"/>
      <c r="CZ364" s="371"/>
      <c r="DA364" s="371"/>
      <c r="DB364" s="371"/>
      <c r="DC364" s="371"/>
      <c r="DD364" s="371"/>
      <c r="DE364" s="371"/>
      <c r="DF364" s="371"/>
      <c r="DG364" s="371"/>
      <c r="DH364" s="371"/>
      <c r="DI364" s="371"/>
      <c r="DJ364" s="371"/>
      <c r="DK364" s="371"/>
      <c r="DL364" s="371"/>
      <c r="DM364" s="371"/>
      <c r="DN364" s="371"/>
      <c r="DO364" s="371"/>
      <c r="DP364" s="371"/>
      <c r="DQ364" s="371"/>
    </row>
    <row r="365" spans="1:121" s="372" customFormat="1" ht="21" customHeight="1">
      <c r="A365" s="202"/>
      <c r="B365" s="203"/>
      <c r="C365" s="70" t="s">
        <v>287</v>
      </c>
      <c r="D365" s="97"/>
      <c r="E365" s="97"/>
      <c r="F365" s="97"/>
      <c r="G365" s="98"/>
      <c r="H365" s="66" t="s">
        <v>58</v>
      </c>
      <c r="I365" s="66" t="s">
        <v>68</v>
      </c>
      <c r="J365" s="66" t="s">
        <v>286</v>
      </c>
      <c r="K365" s="66" t="s">
        <v>282</v>
      </c>
      <c r="L365" s="66" t="s">
        <v>357</v>
      </c>
      <c r="M365" s="298">
        <v>51</v>
      </c>
      <c r="N365" s="68">
        <v>51</v>
      </c>
      <c r="O365" s="68">
        <v>51</v>
      </c>
      <c r="P365" s="68">
        <v>53.4</v>
      </c>
      <c r="Q365" s="68"/>
      <c r="R365" s="68"/>
      <c r="S365" s="68"/>
      <c r="T365" s="60">
        <v>4</v>
      </c>
      <c r="U365" s="371"/>
      <c r="V365" s="371"/>
      <c r="W365" s="371"/>
      <c r="X365" s="371"/>
      <c r="Y365" s="371"/>
      <c r="Z365" s="371"/>
      <c r="AA365" s="371"/>
      <c r="AB365" s="371"/>
      <c r="AC365" s="371"/>
      <c r="AD365" s="371"/>
      <c r="AE365" s="371"/>
      <c r="AF365" s="371"/>
      <c r="AG365" s="371"/>
      <c r="AH365" s="371"/>
      <c r="AI365" s="371"/>
      <c r="AJ365" s="371"/>
      <c r="AK365" s="371"/>
      <c r="AL365" s="371"/>
      <c r="AM365" s="371"/>
      <c r="AN365" s="371"/>
      <c r="AO365" s="371"/>
      <c r="AP365" s="371"/>
      <c r="AQ365" s="371"/>
      <c r="AR365" s="371"/>
      <c r="AS365" s="371"/>
      <c r="AT365" s="371"/>
      <c r="AU365" s="371"/>
      <c r="AV365" s="371"/>
      <c r="AW365" s="371"/>
      <c r="AX365" s="371"/>
      <c r="AY365" s="371"/>
      <c r="AZ365" s="371"/>
      <c r="BA365" s="371"/>
      <c r="BB365" s="371"/>
      <c r="BC365" s="371"/>
      <c r="BD365" s="371"/>
      <c r="BE365" s="371"/>
      <c r="BF365" s="371"/>
      <c r="BG365" s="371"/>
      <c r="BH365" s="371"/>
      <c r="BI365" s="371"/>
      <c r="BJ365" s="371"/>
      <c r="BK365" s="371"/>
      <c r="BL365" s="371"/>
      <c r="BM365" s="371"/>
      <c r="BN365" s="371"/>
      <c r="BO365" s="371"/>
      <c r="BP365" s="371"/>
      <c r="BQ365" s="371"/>
      <c r="BR365" s="371"/>
      <c r="BS365" s="371"/>
      <c r="BT365" s="371"/>
      <c r="BU365" s="371"/>
      <c r="BV365" s="371"/>
      <c r="BW365" s="371"/>
      <c r="BX365" s="371"/>
      <c r="BY365" s="371"/>
      <c r="BZ365" s="371"/>
      <c r="CA365" s="371"/>
      <c r="CB365" s="371"/>
      <c r="CC365" s="371"/>
      <c r="CD365" s="371"/>
      <c r="CE365" s="371"/>
      <c r="CF365" s="371"/>
      <c r="CG365" s="371"/>
      <c r="CH365" s="371"/>
      <c r="CI365" s="371"/>
      <c r="CJ365" s="371"/>
      <c r="CK365" s="371"/>
      <c r="CL365" s="371"/>
      <c r="CM365" s="371"/>
      <c r="CN365" s="371"/>
      <c r="CO365" s="371"/>
      <c r="CP365" s="371"/>
      <c r="CQ365" s="371"/>
      <c r="CR365" s="371"/>
      <c r="CS365" s="371"/>
      <c r="CT365" s="371"/>
      <c r="CU365" s="371"/>
      <c r="CV365" s="371"/>
      <c r="CW365" s="371"/>
      <c r="CX365" s="371"/>
      <c r="CY365" s="371"/>
      <c r="CZ365" s="371"/>
      <c r="DA365" s="371"/>
      <c r="DB365" s="371"/>
      <c r="DC365" s="371"/>
      <c r="DD365" s="371"/>
      <c r="DE365" s="371"/>
      <c r="DF365" s="371"/>
      <c r="DG365" s="371"/>
      <c r="DH365" s="371"/>
      <c r="DI365" s="371"/>
      <c r="DJ365" s="371"/>
      <c r="DK365" s="371"/>
      <c r="DL365" s="371"/>
      <c r="DM365" s="371"/>
      <c r="DN365" s="371"/>
      <c r="DO365" s="371"/>
      <c r="DP365" s="371"/>
      <c r="DQ365" s="371"/>
    </row>
    <row r="366" spans="1:121" s="372" customFormat="1" ht="102.75" customHeight="1" hidden="1">
      <c r="A366" s="77">
        <v>403</v>
      </c>
      <c r="B366" s="79" t="s">
        <v>288</v>
      </c>
      <c r="C366" s="78" t="s">
        <v>0</v>
      </c>
      <c r="D366" s="73" t="s">
        <v>274</v>
      </c>
      <c r="E366" s="74" t="s">
        <v>289</v>
      </c>
      <c r="F366" s="75">
        <v>41562</v>
      </c>
      <c r="G366" s="75">
        <v>42004</v>
      </c>
      <c r="H366" s="83" t="s">
        <v>58</v>
      </c>
      <c r="I366" s="83" t="s">
        <v>68</v>
      </c>
      <c r="J366" s="83" t="s">
        <v>290</v>
      </c>
      <c r="K366" s="83"/>
      <c r="L366" s="83"/>
      <c r="M366" s="85"/>
      <c r="N366" s="85">
        <f>N368</f>
        <v>14.9</v>
      </c>
      <c r="O366" s="85">
        <f>O368</f>
        <v>14.9</v>
      </c>
      <c r="P366" s="85"/>
      <c r="Q366" s="85"/>
      <c r="R366" s="85"/>
      <c r="S366" s="85"/>
      <c r="T366" s="86"/>
      <c r="U366" s="371"/>
      <c r="V366" s="371"/>
      <c r="W366" s="371"/>
      <c r="X366" s="371"/>
      <c r="Y366" s="371"/>
      <c r="Z366" s="371"/>
      <c r="AA366" s="371"/>
      <c r="AB366" s="371"/>
      <c r="AC366" s="371"/>
      <c r="AD366" s="371"/>
      <c r="AE366" s="371"/>
      <c r="AF366" s="371"/>
      <c r="AG366" s="371"/>
      <c r="AH366" s="371"/>
      <c r="AI366" s="371"/>
      <c r="AJ366" s="371"/>
      <c r="AK366" s="371"/>
      <c r="AL366" s="371"/>
      <c r="AM366" s="371"/>
      <c r="AN366" s="371"/>
      <c r="AO366" s="371"/>
      <c r="AP366" s="371"/>
      <c r="AQ366" s="371"/>
      <c r="AR366" s="371"/>
      <c r="AS366" s="371"/>
      <c r="AT366" s="371"/>
      <c r="AU366" s="371"/>
      <c r="AV366" s="371"/>
      <c r="AW366" s="371"/>
      <c r="AX366" s="371"/>
      <c r="AY366" s="371"/>
      <c r="AZ366" s="371"/>
      <c r="BA366" s="371"/>
      <c r="BB366" s="371"/>
      <c r="BC366" s="371"/>
      <c r="BD366" s="371"/>
      <c r="BE366" s="371"/>
      <c r="BF366" s="371"/>
      <c r="BG366" s="371"/>
      <c r="BH366" s="371"/>
      <c r="BI366" s="371"/>
      <c r="BJ366" s="371"/>
      <c r="BK366" s="371"/>
      <c r="BL366" s="371"/>
      <c r="BM366" s="371"/>
      <c r="BN366" s="371"/>
      <c r="BO366" s="371"/>
      <c r="BP366" s="371"/>
      <c r="BQ366" s="371"/>
      <c r="BR366" s="371"/>
      <c r="BS366" s="371"/>
      <c r="BT366" s="371"/>
      <c r="BU366" s="371"/>
      <c r="BV366" s="371"/>
      <c r="BW366" s="371"/>
      <c r="BX366" s="371"/>
      <c r="BY366" s="371"/>
      <c r="BZ366" s="371"/>
      <c r="CA366" s="371"/>
      <c r="CB366" s="371"/>
      <c r="CC366" s="371"/>
      <c r="CD366" s="371"/>
      <c r="CE366" s="371"/>
      <c r="CF366" s="371"/>
      <c r="CG366" s="371"/>
      <c r="CH366" s="371"/>
      <c r="CI366" s="371"/>
      <c r="CJ366" s="371"/>
      <c r="CK366" s="371"/>
      <c r="CL366" s="371"/>
      <c r="CM366" s="371"/>
      <c r="CN366" s="371"/>
      <c r="CO366" s="371"/>
      <c r="CP366" s="371"/>
      <c r="CQ366" s="371"/>
      <c r="CR366" s="371"/>
      <c r="CS366" s="371"/>
      <c r="CT366" s="371"/>
      <c r="CU366" s="371"/>
      <c r="CV366" s="371"/>
      <c r="CW366" s="371"/>
      <c r="CX366" s="371"/>
      <c r="CY366" s="371"/>
      <c r="CZ366" s="371"/>
      <c r="DA366" s="371"/>
      <c r="DB366" s="371"/>
      <c r="DC366" s="371"/>
      <c r="DD366" s="371"/>
      <c r="DE366" s="371"/>
      <c r="DF366" s="371"/>
      <c r="DG366" s="371"/>
      <c r="DH366" s="371"/>
      <c r="DI366" s="371"/>
      <c r="DJ366" s="371"/>
      <c r="DK366" s="371"/>
      <c r="DL366" s="371"/>
      <c r="DM366" s="371"/>
      <c r="DN366" s="371"/>
      <c r="DO366" s="371"/>
      <c r="DP366" s="371"/>
      <c r="DQ366" s="371"/>
    </row>
    <row r="367" spans="1:121" s="372" customFormat="1" ht="150.75" customHeight="1" hidden="1">
      <c r="A367" s="87"/>
      <c r="B367" s="88"/>
      <c r="C367" s="187"/>
      <c r="D367" s="333" t="s">
        <v>354</v>
      </c>
      <c r="E367" s="334" t="s">
        <v>57</v>
      </c>
      <c r="F367" s="334" t="s">
        <v>276</v>
      </c>
      <c r="G367" s="334" t="s">
        <v>277</v>
      </c>
      <c r="H367" s="93"/>
      <c r="I367" s="93"/>
      <c r="J367" s="93"/>
      <c r="K367" s="93"/>
      <c r="L367" s="93"/>
      <c r="M367" s="95"/>
      <c r="N367" s="95"/>
      <c r="O367" s="95"/>
      <c r="P367" s="95"/>
      <c r="Q367" s="95"/>
      <c r="R367" s="95"/>
      <c r="S367" s="95"/>
      <c r="T367" s="96"/>
      <c r="U367" s="371"/>
      <c r="V367" s="371"/>
      <c r="W367" s="371"/>
      <c r="X367" s="371"/>
      <c r="Y367" s="371"/>
      <c r="Z367" s="371"/>
      <c r="AA367" s="371"/>
      <c r="AB367" s="371"/>
      <c r="AC367" s="371"/>
      <c r="AD367" s="371"/>
      <c r="AE367" s="371"/>
      <c r="AF367" s="371"/>
      <c r="AG367" s="371"/>
      <c r="AH367" s="371"/>
      <c r="AI367" s="371"/>
      <c r="AJ367" s="371"/>
      <c r="AK367" s="371"/>
      <c r="AL367" s="371"/>
      <c r="AM367" s="371"/>
      <c r="AN367" s="371"/>
      <c r="AO367" s="371"/>
      <c r="AP367" s="371"/>
      <c r="AQ367" s="371"/>
      <c r="AR367" s="371"/>
      <c r="AS367" s="371"/>
      <c r="AT367" s="371"/>
      <c r="AU367" s="371"/>
      <c r="AV367" s="371"/>
      <c r="AW367" s="371"/>
      <c r="AX367" s="371"/>
      <c r="AY367" s="371"/>
      <c r="AZ367" s="371"/>
      <c r="BA367" s="371"/>
      <c r="BB367" s="371"/>
      <c r="BC367" s="371"/>
      <c r="BD367" s="371"/>
      <c r="BE367" s="371"/>
      <c r="BF367" s="371"/>
      <c r="BG367" s="371"/>
      <c r="BH367" s="371"/>
      <c r="BI367" s="371"/>
      <c r="BJ367" s="371"/>
      <c r="BK367" s="371"/>
      <c r="BL367" s="371"/>
      <c r="BM367" s="371"/>
      <c r="BN367" s="371"/>
      <c r="BO367" s="371"/>
      <c r="BP367" s="371"/>
      <c r="BQ367" s="371"/>
      <c r="BR367" s="371"/>
      <c r="BS367" s="371"/>
      <c r="BT367" s="371"/>
      <c r="BU367" s="371"/>
      <c r="BV367" s="371"/>
      <c r="BW367" s="371"/>
      <c r="BX367" s="371"/>
      <c r="BY367" s="371"/>
      <c r="BZ367" s="371"/>
      <c r="CA367" s="371"/>
      <c r="CB367" s="371"/>
      <c r="CC367" s="371"/>
      <c r="CD367" s="371"/>
      <c r="CE367" s="371"/>
      <c r="CF367" s="371"/>
      <c r="CG367" s="371"/>
      <c r="CH367" s="371"/>
      <c r="CI367" s="371"/>
      <c r="CJ367" s="371"/>
      <c r="CK367" s="371"/>
      <c r="CL367" s="371"/>
      <c r="CM367" s="371"/>
      <c r="CN367" s="371"/>
      <c r="CO367" s="371"/>
      <c r="CP367" s="371"/>
      <c r="CQ367" s="371"/>
      <c r="CR367" s="371"/>
      <c r="CS367" s="371"/>
      <c r="CT367" s="371"/>
      <c r="CU367" s="371"/>
      <c r="CV367" s="371"/>
      <c r="CW367" s="371"/>
      <c r="CX367" s="371"/>
      <c r="CY367" s="371"/>
      <c r="CZ367" s="371"/>
      <c r="DA367" s="371"/>
      <c r="DB367" s="371"/>
      <c r="DC367" s="371"/>
      <c r="DD367" s="371"/>
      <c r="DE367" s="371"/>
      <c r="DF367" s="371"/>
      <c r="DG367" s="371"/>
      <c r="DH367" s="371"/>
      <c r="DI367" s="371"/>
      <c r="DJ367" s="371"/>
      <c r="DK367" s="371"/>
      <c r="DL367" s="371"/>
      <c r="DM367" s="371"/>
      <c r="DN367" s="371"/>
      <c r="DO367" s="371"/>
      <c r="DP367" s="371"/>
      <c r="DQ367" s="371"/>
    </row>
    <row r="368" spans="1:121" s="372" customFormat="1" ht="18" customHeight="1" hidden="1">
      <c r="A368" s="202"/>
      <c r="B368" s="203"/>
      <c r="C368" s="70" t="s">
        <v>281</v>
      </c>
      <c r="D368" s="71"/>
      <c r="E368" s="162"/>
      <c r="F368" s="162"/>
      <c r="G368" s="163"/>
      <c r="H368" s="238" t="s">
        <v>58</v>
      </c>
      <c r="I368" s="238" t="s">
        <v>68</v>
      </c>
      <c r="J368" s="238" t="s">
        <v>290</v>
      </c>
      <c r="K368" s="238" t="s">
        <v>282</v>
      </c>
      <c r="L368" s="238" t="s">
        <v>283</v>
      </c>
      <c r="M368" s="298"/>
      <c r="N368" s="68">
        <v>14.9</v>
      </c>
      <c r="O368" s="68">
        <v>14.9</v>
      </c>
      <c r="P368" s="68"/>
      <c r="Q368" s="68"/>
      <c r="R368" s="68"/>
      <c r="S368" s="68"/>
      <c r="T368" s="335">
        <v>3</v>
      </c>
      <c r="U368" s="371"/>
      <c r="V368" s="371"/>
      <c r="W368" s="371"/>
      <c r="X368" s="371"/>
      <c r="Y368" s="371"/>
      <c r="Z368" s="371"/>
      <c r="AA368" s="371"/>
      <c r="AB368" s="371"/>
      <c r="AC368" s="371"/>
      <c r="AD368" s="371"/>
      <c r="AE368" s="371"/>
      <c r="AF368" s="371"/>
      <c r="AG368" s="371"/>
      <c r="AH368" s="371"/>
      <c r="AI368" s="371"/>
      <c r="AJ368" s="371"/>
      <c r="AK368" s="371"/>
      <c r="AL368" s="371"/>
      <c r="AM368" s="371"/>
      <c r="AN368" s="371"/>
      <c r="AO368" s="371"/>
      <c r="AP368" s="371"/>
      <c r="AQ368" s="371"/>
      <c r="AR368" s="371"/>
      <c r="AS368" s="371"/>
      <c r="AT368" s="371"/>
      <c r="AU368" s="371"/>
      <c r="AV368" s="371"/>
      <c r="AW368" s="371"/>
      <c r="AX368" s="371"/>
      <c r="AY368" s="371"/>
      <c r="AZ368" s="371"/>
      <c r="BA368" s="371"/>
      <c r="BB368" s="371"/>
      <c r="BC368" s="371"/>
      <c r="BD368" s="371"/>
      <c r="BE368" s="371"/>
      <c r="BF368" s="371"/>
      <c r="BG368" s="371"/>
      <c r="BH368" s="371"/>
      <c r="BI368" s="371"/>
      <c r="BJ368" s="371"/>
      <c r="BK368" s="371"/>
      <c r="BL368" s="371"/>
      <c r="BM368" s="371"/>
      <c r="BN368" s="371"/>
      <c r="BO368" s="371"/>
      <c r="BP368" s="371"/>
      <c r="BQ368" s="371"/>
      <c r="BR368" s="371"/>
      <c r="BS368" s="371"/>
      <c r="BT368" s="371"/>
      <c r="BU368" s="371"/>
      <c r="BV368" s="371"/>
      <c r="BW368" s="371"/>
      <c r="BX368" s="371"/>
      <c r="BY368" s="371"/>
      <c r="BZ368" s="371"/>
      <c r="CA368" s="371"/>
      <c r="CB368" s="371"/>
      <c r="CC368" s="371"/>
      <c r="CD368" s="371"/>
      <c r="CE368" s="371"/>
      <c r="CF368" s="371"/>
      <c r="CG368" s="371"/>
      <c r="CH368" s="371"/>
      <c r="CI368" s="371"/>
      <c r="CJ368" s="371"/>
      <c r="CK368" s="371"/>
      <c r="CL368" s="371"/>
      <c r="CM368" s="371"/>
      <c r="CN368" s="371"/>
      <c r="CO368" s="371"/>
      <c r="CP368" s="371"/>
      <c r="CQ368" s="371"/>
      <c r="CR368" s="371"/>
      <c r="CS368" s="371"/>
      <c r="CT368" s="371"/>
      <c r="CU368" s="371"/>
      <c r="CV368" s="371"/>
      <c r="CW368" s="371"/>
      <c r="CX368" s="371"/>
      <c r="CY368" s="371"/>
      <c r="CZ368" s="371"/>
      <c r="DA368" s="371"/>
      <c r="DB368" s="371"/>
      <c r="DC368" s="371"/>
      <c r="DD368" s="371"/>
      <c r="DE368" s="371"/>
      <c r="DF368" s="371"/>
      <c r="DG368" s="371"/>
      <c r="DH368" s="371"/>
      <c r="DI368" s="371"/>
      <c r="DJ368" s="371"/>
      <c r="DK368" s="371"/>
      <c r="DL368" s="371"/>
      <c r="DM368" s="371"/>
      <c r="DN368" s="371"/>
      <c r="DO368" s="371"/>
      <c r="DP368" s="371"/>
      <c r="DQ368" s="371"/>
    </row>
    <row r="369" spans="1:121" s="372" customFormat="1" ht="78" customHeight="1" hidden="1">
      <c r="A369" s="77">
        <v>403</v>
      </c>
      <c r="B369" s="79" t="s">
        <v>288</v>
      </c>
      <c r="C369" s="78" t="s">
        <v>1</v>
      </c>
      <c r="D369" s="80" t="s">
        <v>292</v>
      </c>
      <c r="E369" s="109" t="s">
        <v>57</v>
      </c>
      <c r="F369" s="110">
        <v>41640</v>
      </c>
      <c r="G369" s="110">
        <v>42369</v>
      </c>
      <c r="H369" s="83" t="s">
        <v>58</v>
      </c>
      <c r="I369" s="83" t="s">
        <v>202</v>
      </c>
      <c r="J369" s="83" t="s">
        <v>291</v>
      </c>
      <c r="K369" s="83"/>
      <c r="L369" s="83"/>
      <c r="M369" s="85"/>
      <c r="N369" s="85"/>
      <c r="O369" s="85"/>
      <c r="P369" s="85"/>
      <c r="Q369" s="85"/>
      <c r="R369" s="85"/>
      <c r="S369" s="85"/>
      <c r="T369" s="86"/>
      <c r="U369" s="371"/>
      <c r="V369" s="371"/>
      <c r="W369" s="371"/>
      <c r="X369" s="371"/>
      <c r="Y369" s="371"/>
      <c r="Z369" s="371"/>
      <c r="AA369" s="371"/>
      <c r="AB369" s="371"/>
      <c r="AC369" s="371"/>
      <c r="AD369" s="371"/>
      <c r="AE369" s="371"/>
      <c r="AF369" s="371"/>
      <c r="AG369" s="371"/>
      <c r="AH369" s="371"/>
      <c r="AI369" s="371"/>
      <c r="AJ369" s="371"/>
      <c r="AK369" s="371"/>
      <c r="AL369" s="371"/>
      <c r="AM369" s="371"/>
      <c r="AN369" s="371"/>
      <c r="AO369" s="371"/>
      <c r="AP369" s="371"/>
      <c r="AQ369" s="371"/>
      <c r="AR369" s="371"/>
      <c r="AS369" s="371"/>
      <c r="AT369" s="371"/>
      <c r="AU369" s="371"/>
      <c r="AV369" s="371"/>
      <c r="AW369" s="371"/>
      <c r="AX369" s="371"/>
      <c r="AY369" s="371"/>
      <c r="AZ369" s="371"/>
      <c r="BA369" s="371"/>
      <c r="BB369" s="371"/>
      <c r="BC369" s="371"/>
      <c r="BD369" s="371"/>
      <c r="BE369" s="371"/>
      <c r="BF369" s="371"/>
      <c r="BG369" s="371"/>
      <c r="BH369" s="371"/>
      <c r="BI369" s="371"/>
      <c r="BJ369" s="371"/>
      <c r="BK369" s="371"/>
      <c r="BL369" s="371"/>
      <c r="BM369" s="371"/>
      <c r="BN369" s="371"/>
      <c r="BO369" s="371"/>
      <c r="BP369" s="371"/>
      <c r="BQ369" s="371"/>
      <c r="BR369" s="371"/>
      <c r="BS369" s="371"/>
      <c r="BT369" s="371"/>
      <c r="BU369" s="371"/>
      <c r="BV369" s="371"/>
      <c r="BW369" s="371"/>
      <c r="BX369" s="371"/>
      <c r="BY369" s="371"/>
      <c r="BZ369" s="371"/>
      <c r="CA369" s="371"/>
      <c r="CB369" s="371"/>
      <c r="CC369" s="371"/>
      <c r="CD369" s="371"/>
      <c r="CE369" s="371"/>
      <c r="CF369" s="371"/>
      <c r="CG369" s="371"/>
      <c r="CH369" s="371"/>
      <c r="CI369" s="371"/>
      <c r="CJ369" s="371"/>
      <c r="CK369" s="371"/>
      <c r="CL369" s="371"/>
      <c r="CM369" s="371"/>
      <c r="CN369" s="371"/>
      <c r="CO369" s="371"/>
      <c r="CP369" s="371"/>
      <c r="CQ369" s="371"/>
      <c r="CR369" s="371"/>
      <c r="CS369" s="371"/>
      <c r="CT369" s="371"/>
      <c r="CU369" s="371"/>
      <c r="CV369" s="371"/>
      <c r="CW369" s="371"/>
      <c r="CX369" s="371"/>
      <c r="CY369" s="371"/>
      <c r="CZ369" s="371"/>
      <c r="DA369" s="371"/>
      <c r="DB369" s="371"/>
      <c r="DC369" s="371"/>
      <c r="DD369" s="371"/>
      <c r="DE369" s="371"/>
      <c r="DF369" s="371"/>
      <c r="DG369" s="371"/>
      <c r="DH369" s="371"/>
      <c r="DI369" s="371"/>
      <c r="DJ369" s="371"/>
      <c r="DK369" s="371"/>
      <c r="DL369" s="371"/>
      <c r="DM369" s="371"/>
      <c r="DN369" s="371"/>
      <c r="DO369" s="371"/>
      <c r="DP369" s="371"/>
      <c r="DQ369" s="371"/>
    </row>
    <row r="370" spans="1:121" s="372" customFormat="1" ht="107.25" customHeight="1" hidden="1">
      <c r="A370" s="111"/>
      <c r="B370" s="144"/>
      <c r="C370" s="275"/>
      <c r="D370" s="146"/>
      <c r="E370" s="147"/>
      <c r="F370" s="148"/>
      <c r="G370" s="148"/>
      <c r="H370" s="149"/>
      <c r="I370" s="149"/>
      <c r="J370" s="149"/>
      <c r="K370" s="149"/>
      <c r="L370" s="149"/>
      <c r="M370" s="151"/>
      <c r="N370" s="151"/>
      <c r="O370" s="151"/>
      <c r="P370" s="151"/>
      <c r="Q370" s="151"/>
      <c r="R370" s="151"/>
      <c r="S370" s="151"/>
      <c r="T370" s="152"/>
      <c r="U370" s="371"/>
      <c r="V370" s="371"/>
      <c r="W370" s="371"/>
      <c r="X370" s="371"/>
      <c r="Y370" s="371"/>
      <c r="Z370" s="371"/>
      <c r="AA370" s="371"/>
      <c r="AB370" s="371"/>
      <c r="AC370" s="371"/>
      <c r="AD370" s="371"/>
      <c r="AE370" s="371"/>
      <c r="AF370" s="371"/>
      <c r="AG370" s="371"/>
      <c r="AH370" s="371"/>
      <c r="AI370" s="371"/>
      <c r="AJ370" s="371"/>
      <c r="AK370" s="371"/>
      <c r="AL370" s="371"/>
      <c r="AM370" s="371"/>
      <c r="AN370" s="371"/>
      <c r="AO370" s="371"/>
      <c r="AP370" s="371"/>
      <c r="AQ370" s="371"/>
      <c r="AR370" s="371"/>
      <c r="AS370" s="371"/>
      <c r="AT370" s="371"/>
      <c r="AU370" s="371"/>
      <c r="AV370" s="371"/>
      <c r="AW370" s="371"/>
      <c r="AX370" s="371"/>
      <c r="AY370" s="371"/>
      <c r="AZ370" s="371"/>
      <c r="BA370" s="371"/>
      <c r="BB370" s="371"/>
      <c r="BC370" s="371"/>
      <c r="BD370" s="371"/>
      <c r="BE370" s="371"/>
      <c r="BF370" s="371"/>
      <c r="BG370" s="371"/>
      <c r="BH370" s="371"/>
      <c r="BI370" s="371"/>
      <c r="BJ370" s="371"/>
      <c r="BK370" s="371"/>
      <c r="BL370" s="371"/>
      <c r="BM370" s="371"/>
      <c r="BN370" s="371"/>
      <c r="BO370" s="371"/>
      <c r="BP370" s="371"/>
      <c r="BQ370" s="371"/>
      <c r="BR370" s="371"/>
      <c r="BS370" s="371"/>
      <c r="BT370" s="371"/>
      <c r="BU370" s="371"/>
      <c r="BV370" s="371"/>
      <c r="BW370" s="371"/>
      <c r="BX370" s="371"/>
      <c r="BY370" s="371"/>
      <c r="BZ370" s="371"/>
      <c r="CA370" s="371"/>
      <c r="CB370" s="371"/>
      <c r="CC370" s="371"/>
      <c r="CD370" s="371"/>
      <c r="CE370" s="371"/>
      <c r="CF370" s="371"/>
      <c r="CG370" s="371"/>
      <c r="CH370" s="371"/>
      <c r="CI370" s="371"/>
      <c r="CJ370" s="371"/>
      <c r="CK370" s="371"/>
      <c r="CL370" s="371"/>
      <c r="CM370" s="371"/>
      <c r="CN370" s="371"/>
      <c r="CO370" s="371"/>
      <c r="CP370" s="371"/>
      <c r="CQ370" s="371"/>
      <c r="CR370" s="371"/>
      <c r="CS370" s="371"/>
      <c r="CT370" s="371"/>
      <c r="CU370" s="371"/>
      <c r="CV370" s="371"/>
      <c r="CW370" s="371"/>
      <c r="CX370" s="371"/>
      <c r="CY370" s="371"/>
      <c r="CZ370" s="371"/>
      <c r="DA370" s="371"/>
      <c r="DB370" s="371"/>
      <c r="DC370" s="371"/>
      <c r="DD370" s="371"/>
      <c r="DE370" s="371"/>
      <c r="DF370" s="371"/>
      <c r="DG370" s="371"/>
      <c r="DH370" s="371"/>
      <c r="DI370" s="371"/>
      <c r="DJ370" s="371"/>
      <c r="DK370" s="371"/>
      <c r="DL370" s="371"/>
      <c r="DM370" s="371"/>
      <c r="DN370" s="371"/>
      <c r="DO370" s="371"/>
      <c r="DP370" s="371"/>
      <c r="DQ370" s="371"/>
    </row>
    <row r="371" spans="1:121" s="372" customFormat="1" ht="45.75" customHeight="1" hidden="1">
      <c r="A371" s="111"/>
      <c r="B371" s="144"/>
      <c r="C371" s="275"/>
      <c r="D371" s="146"/>
      <c r="E371" s="147"/>
      <c r="F371" s="148"/>
      <c r="G371" s="148"/>
      <c r="H371" s="149"/>
      <c r="I371" s="149"/>
      <c r="J371" s="149"/>
      <c r="K371" s="149"/>
      <c r="L371" s="149"/>
      <c r="M371" s="151"/>
      <c r="N371" s="151"/>
      <c r="O371" s="151"/>
      <c r="P371" s="151"/>
      <c r="Q371" s="151"/>
      <c r="R371" s="151"/>
      <c r="S371" s="151"/>
      <c r="T371" s="152"/>
      <c r="U371" s="371"/>
      <c r="V371" s="371"/>
      <c r="W371" s="371"/>
      <c r="X371" s="371"/>
      <c r="Y371" s="371"/>
      <c r="Z371" s="371"/>
      <c r="AA371" s="371"/>
      <c r="AB371" s="371"/>
      <c r="AC371" s="371"/>
      <c r="AD371" s="371"/>
      <c r="AE371" s="371"/>
      <c r="AF371" s="371"/>
      <c r="AG371" s="371"/>
      <c r="AH371" s="371"/>
      <c r="AI371" s="371"/>
      <c r="AJ371" s="371"/>
      <c r="AK371" s="371"/>
      <c r="AL371" s="371"/>
      <c r="AM371" s="371"/>
      <c r="AN371" s="371"/>
      <c r="AO371" s="371"/>
      <c r="AP371" s="371"/>
      <c r="AQ371" s="371"/>
      <c r="AR371" s="371"/>
      <c r="AS371" s="371"/>
      <c r="AT371" s="371"/>
      <c r="AU371" s="371"/>
      <c r="AV371" s="371"/>
      <c r="AW371" s="371"/>
      <c r="AX371" s="371"/>
      <c r="AY371" s="371"/>
      <c r="AZ371" s="371"/>
      <c r="BA371" s="371"/>
      <c r="BB371" s="371"/>
      <c r="BC371" s="371"/>
      <c r="BD371" s="371"/>
      <c r="BE371" s="371"/>
      <c r="BF371" s="371"/>
      <c r="BG371" s="371"/>
      <c r="BH371" s="371"/>
      <c r="BI371" s="371"/>
      <c r="BJ371" s="371"/>
      <c r="BK371" s="371"/>
      <c r="BL371" s="371"/>
      <c r="BM371" s="371"/>
      <c r="BN371" s="371"/>
      <c r="BO371" s="371"/>
      <c r="BP371" s="371"/>
      <c r="BQ371" s="371"/>
      <c r="BR371" s="371"/>
      <c r="BS371" s="371"/>
      <c r="BT371" s="371"/>
      <c r="BU371" s="371"/>
      <c r="BV371" s="371"/>
      <c r="BW371" s="371"/>
      <c r="BX371" s="371"/>
      <c r="BY371" s="371"/>
      <c r="BZ371" s="371"/>
      <c r="CA371" s="371"/>
      <c r="CB371" s="371"/>
      <c r="CC371" s="371"/>
      <c r="CD371" s="371"/>
      <c r="CE371" s="371"/>
      <c r="CF371" s="371"/>
      <c r="CG371" s="371"/>
      <c r="CH371" s="371"/>
      <c r="CI371" s="371"/>
      <c r="CJ371" s="371"/>
      <c r="CK371" s="371"/>
      <c r="CL371" s="371"/>
      <c r="CM371" s="371"/>
      <c r="CN371" s="371"/>
      <c r="CO371" s="371"/>
      <c r="CP371" s="371"/>
      <c r="CQ371" s="371"/>
      <c r="CR371" s="371"/>
      <c r="CS371" s="371"/>
      <c r="CT371" s="371"/>
      <c r="CU371" s="371"/>
      <c r="CV371" s="371"/>
      <c r="CW371" s="371"/>
      <c r="CX371" s="371"/>
      <c r="CY371" s="371"/>
      <c r="CZ371" s="371"/>
      <c r="DA371" s="371"/>
      <c r="DB371" s="371"/>
      <c r="DC371" s="371"/>
      <c r="DD371" s="371"/>
      <c r="DE371" s="371"/>
      <c r="DF371" s="371"/>
      <c r="DG371" s="371"/>
      <c r="DH371" s="371"/>
      <c r="DI371" s="371"/>
      <c r="DJ371" s="371"/>
      <c r="DK371" s="371"/>
      <c r="DL371" s="371"/>
      <c r="DM371" s="371"/>
      <c r="DN371" s="371"/>
      <c r="DO371" s="371"/>
      <c r="DP371" s="371"/>
      <c r="DQ371" s="371"/>
    </row>
    <row r="372" spans="1:121" s="372" customFormat="1" ht="81.75" customHeight="1" hidden="1">
      <c r="A372" s="111"/>
      <c r="B372" s="144"/>
      <c r="C372" s="275"/>
      <c r="D372" s="336" t="s">
        <v>293</v>
      </c>
      <c r="E372" s="183" t="s">
        <v>57</v>
      </c>
      <c r="F372" s="178">
        <v>42005</v>
      </c>
      <c r="G372" s="178">
        <v>42369</v>
      </c>
      <c r="H372" s="149"/>
      <c r="I372" s="149"/>
      <c r="J372" s="149"/>
      <c r="K372" s="149"/>
      <c r="L372" s="149"/>
      <c r="M372" s="151"/>
      <c r="N372" s="151"/>
      <c r="O372" s="151"/>
      <c r="P372" s="151"/>
      <c r="Q372" s="151"/>
      <c r="R372" s="151"/>
      <c r="S372" s="151"/>
      <c r="T372" s="152"/>
      <c r="U372" s="371"/>
      <c r="V372" s="371"/>
      <c r="W372" s="371"/>
      <c r="X372" s="371"/>
      <c r="Y372" s="371"/>
      <c r="Z372" s="371"/>
      <c r="AA372" s="371"/>
      <c r="AB372" s="371"/>
      <c r="AC372" s="371"/>
      <c r="AD372" s="371"/>
      <c r="AE372" s="371"/>
      <c r="AF372" s="371"/>
      <c r="AG372" s="371"/>
      <c r="AH372" s="371"/>
      <c r="AI372" s="371"/>
      <c r="AJ372" s="371"/>
      <c r="AK372" s="371"/>
      <c r="AL372" s="371"/>
      <c r="AM372" s="371"/>
      <c r="AN372" s="371"/>
      <c r="AO372" s="371"/>
      <c r="AP372" s="371"/>
      <c r="AQ372" s="371"/>
      <c r="AR372" s="371"/>
      <c r="AS372" s="371"/>
      <c r="AT372" s="371"/>
      <c r="AU372" s="371"/>
      <c r="AV372" s="371"/>
      <c r="AW372" s="371"/>
      <c r="AX372" s="371"/>
      <c r="AY372" s="371"/>
      <c r="AZ372" s="371"/>
      <c r="BA372" s="371"/>
      <c r="BB372" s="371"/>
      <c r="BC372" s="371"/>
      <c r="BD372" s="371"/>
      <c r="BE372" s="371"/>
      <c r="BF372" s="371"/>
      <c r="BG372" s="371"/>
      <c r="BH372" s="371"/>
      <c r="BI372" s="371"/>
      <c r="BJ372" s="371"/>
      <c r="BK372" s="371"/>
      <c r="BL372" s="371"/>
      <c r="BM372" s="371"/>
      <c r="BN372" s="371"/>
      <c r="BO372" s="371"/>
      <c r="BP372" s="371"/>
      <c r="BQ372" s="371"/>
      <c r="BR372" s="371"/>
      <c r="BS372" s="371"/>
      <c r="BT372" s="371"/>
      <c r="BU372" s="371"/>
      <c r="BV372" s="371"/>
      <c r="BW372" s="371"/>
      <c r="BX372" s="371"/>
      <c r="BY372" s="371"/>
      <c r="BZ372" s="371"/>
      <c r="CA372" s="371"/>
      <c r="CB372" s="371"/>
      <c r="CC372" s="371"/>
      <c r="CD372" s="371"/>
      <c r="CE372" s="371"/>
      <c r="CF372" s="371"/>
      <c r="CG372" s="371"/>
      <c r="CH372" s="371"/>
      <c r="CI372" s="371"/>
      <c r="CJ372" s="371"/>
      <c r="CK372" s="371"/>
      <c r="CL372" s="371"/>
      <c r="CM372" s="371"/>
      <c r="CN372" s="371"/>
      <c r="CO372" s="371"/>
      <c r="CP372" s="371"/>
      <c r="CQ372" s="371"/>
      <c r="CR372" s="371"/>
      <c r="CS372" s="371"/>
      <c r="CT372" s="371"/>
      <c r="CU372" s="371"/>
      <c r="CV372" s="371"/>
      <c r="CW372" s="371"/>
      <c r="CX372" s="371"/>
      <c r="CY372" s="371"/>
      <c r="CZ372" s="371"/>
      <c r="DA372" s="371"/>
      <c r="DB372" s="371"/>
      <c r="DC372" s="371"/>
      <c r="DD372" s="371"/>
      <c r="DE372" s="371"/>
      <c r="DF372" s="371"/>
      <c r="DG372" s="371"/>
      <c r="DH372" s="371"/>
      <c r="DI372" s="371"/>
      <c r="DJ372" s="371"/>
      <c r="DK372" s="371"/>
      <c r="DL372" s="371"/>
      <c r="DM372" s="371"/>
      <c r="DN372" s="371"/>
      <c r="DO372" s="371"/>
      <c r="DP372" s="371"/>
      <c r="DQ372" s="371"/>
    </row>
    <row r="373" spans="1:121" s="372" customFormat="1" ht="10.5" customHeight="1" hidden="1">
      <c r="A373" s="87"/>
      <c r="B373" s="88"/>
      <c r="C373" s="187"/>
      <c r="D373" s="185"/>
      <c r="E373" s="92"/>
      <c r="F373" s="136"/>
      <c r="G373" s="136"/>
      <c r="H373" s="93"/>
      <c r="I373" s="93"/>
      <c r="J373" s="93"/>
      <c r="K373" s="93"/>
      <c r="L373" s="93"/>
      <c r="M373" s="95"/>
      <c r="N373" s="95"/>
      <c r="O373" s="95"/>
      <c r="P373" s="95"/>
      <c r="Q373" s="95"/>
      <c r="R373" s="95"/>
      <c r="S373" s="95"/>
      <c r="T373" s="96"/>
      <c r="U373" s="371"/>
      <c r="V373" s="371"/>
      <c r="W373" s="371"/>
      <c r="X373" s="371"/>
      <c r="Y373" s="371"/>
      <c r="Z373" s="371"/>
      <c r="AA373" s="371"/>
      <c r="AB373" s="371"/>
      <c r="AC373" s="371"/>
      <c r="AD373" s="371"/>
      <c r="AE373" s="371"/>
      <c r="AF373" s="371"/>
      <c r="AG373" s="371"/>
      <c r="AH373" s="371"/>
      <c r="AI373" s="371"/>
      <c r="AJ373" s="371"/>
      <c r="AK373" s="371"/>
      <c r="AL373" s="371"/>
      <c r="AM373" s="371"/>
      <c r="AN373" s="371"/>
      <c r="AO373" s="371"/>
      <c r="AP373" s="371"/>
      <c r="AQ373" s="371"/>
      <c r="AR373" s="371"/>
      <c r="AS373" s="371"/>
      <c r="AT373" s="371"/>
      <c r="AU373" s="371"/>
      <c r="AV373" s="371"/>
      <c r="AW373" s="371"/>
      <c r="AX373" s="371"/>
      <c r="AY373" s="371"/>
      <c r="AZ373" s="371"/>
      <c r="BA373" s="371"/>
      <c r="BB373" s="371"/>
      <c r="BC373" s="371"/>
      <c r="BD373" s="371"/>
      <c r="BE373" s="371"/>
      <c r="BF373" s="371"/>
      <c r="BG373" s="371"/>
      <c r="BH373" s="371"/>
      <c r="BI373" s="371"/>
      <c r="BJ373" s="371"/>
      <c r="BK373" s="371"/>
      <c r="BL373" s="371"/>
      <c r="BM373" s="371"/>
      <c r="BN373" s="371"/>
      <c r="BO373" s="371"/>
      <c r="BP373" s="371"/>
      <c r="BQ373" s="371"/>
      <c r="BR373" s="371"/>
      <c r="BS373" s="371"/>
      <c r="BT373" s="371"/>
      <c r="BU373" s="371"/>
      <c r="BV373" s="371"/>
      <c r="BW373" s="371"/>
      <c r="BX373" s="371"/>
      <c r="BY373" s="371"/>
      <c r="BZ373" s="371"/>
      <c r="CA373" s="371"/>
      <c r="CB373" s="371"/>
      <c r="CC373" s="371"/>
      <c r="CD373" s="371"/>
      <c r="CE373" s="371"/>
      <c r="CF373" s="371"/>
      <c r="CG373" s="371"/>
      <c r="CH373" s="371"/>
      <c r="CI373" s="371"/>
      <c r="CJ373" s="371"/>
      <c r="CK373" s="371"/>
      <c r="CL373" s="371"/>
      <c r="CM373" s="371"/>
      <c r="CN373" s="371"/>
      <c r="CO373" s="371"/>
      <c r="CP373" s="371"/>
      <c r="CQ373" s="371"/>
      <c r="CR373" s="371"/>
      <c r="CS373" s="371"/>
      <c r="CT373" s="371"/>
      <c r="CU373" s="371"/>
      <c r="CV373" s="371"/>
      <c r="CW373" s="371"/>
      <c r="CX373" s="371"/>
      <c r="CY373" s="371"/>
      <c r="CZ373" s="371"/>
      <c r="DA373" s="371"/>
      <c r="DB373" s="371"/>
      <c r="DC373" s="371"/>
      <c r="DD373" s="371"/>
      <c r="DE373" s="371"/>
      <c r="DF373" s="371"/>
      <c r="DG373" s="371"/>
      <c r="DH373" s="371"/>
      <c r="DI373" s="371"/>
      <c r="DJ373" s="371"/>
      <c r="DK373" s="371"/>
      <c r="DL373" s="371"/>
      <c r="DM373" s="371"/>
      <c r="DN373" s="371"/>
      <c r="DO373" s="371"/>
      <c r="DP373" s="371"/>
      <c r="DQ373" s="371"/>
    </row>
    <row r="374" spans="1:121" s="372" customFormat="1" ht="18" customHeight="1" hidden="1">
      <c r="A374" s="130"/>
      <c r="B374" s="130"/>
      <c r="C374" s="70" t="s">
        <v>281</v>
      </c>
      <c r="D374" s="337"/>
      <c r="E374" s="97"/>
      <c r="F374" s="97"/>
      <c r="G374" s="98"/>
      <c r="H374" s="338" t="s">
        <v>58</v>
      </c>
      <c r="I374" s="339" t="s">
        <v>202</v>
      </c>
      <c r="J374" s="338" t="s">
        <v>291</v>
      </c>
      <c r="K374" s="338" t="s">
        <v>282</v>
      </c>
      <c r="L374" s="338" t="s">
        <v>357</v>
      </c>
      <c r="M374" s="298"/>
      <c r="N374" s="68"/>
      <c r="O374" s="68"/>
      <c r="P374" s="68"/>
      <c r="Q374" s="68"/>
      <c r="R374" s="68"/>
      <c r="S374" s="68"/>
      <c r="T374" s="60">
        <v>3</v>
      </c>
      <c r="U374" s="371"/>
      <c r="V374" s="371"/>
      <c r="W374" s="371"/>
      <c r="X374" s="371"/>
      <c r="Y374" s="371"/>
      <c r="Z374" s="371"/>
      <c r="AA374" s="371"/>
      <c r="AB374" s="371"/>
      <c r="AC374" s="371"/>
      <c r="AD374" s="371"/>
      <c r="AE374" s="371"/>
      <c r="AF374" s="371"/>
      <c r="AG374" s="371"/>
      <c r="AH374" s="371"/>
      <c r="AI374" s="371"/>
      <c r="AJ374" s="371"/>
      <c r="AK374" s="371"/>
      <c r="AL374" s="371"/>
      <c r="AM374" s="371"/>
      <c r="AN374" s="371"/>
      <c r="AO374" s="371"/>
      <c r="AP374" s="371"/>
      <c r="AQ374" s="371"/>
      <c r="AR374" s="371"/>
      <c r="AS374" s="371"/>
      <c r="AT374" s="371"/>
      <c r="AU374" s="371"/>
      <c r="AV374" s="371"/>
      <c r="AW374" s="371"/>
      <c r="AX374" s="371"/>
      <c r="AY374" s="371"/>
      <c r="AZ374" s="371"/>
      <c r="BA374" s="371"/>
      <c r="BB374" s="371"/>
      <c r="BC374" s="371"/>
      <c r="BD374" s="371"/>
      <c r="BE374" s="371"/>
      <c r="BF374" s="371"/>
      <c r="BG374" s="371"/>
      <c r="BH374" s="371"/>
      <c r="BI374" s="371"/>
      <c r="BJ374" s="371"/>
      <c r="BK374" s="371"/>
      <c r="BL374" s="371"/>
      <c r="BM374" s="371"/>
      <c r="BN374" s="371"/>
      <c r="BO374" s="371"/>
      <c r="BP374" s="371"/>
      <c r="BQ374" s="371"/>
      <c r="BR374" s="371"/>
      <c r="BS374" s="371"/>
      <c r="BT374" s="371"/>
      <c r="BU374" s="371"/>
      <c r="BV374" s="371"/>
      <c r="BW374" s="371"/>
      <c r="BX374" s="371"/>
      <c r="BY374" s="371"/>
      <c r="BZ374" s="371"/>
      <c r="CA374" s="371"/>
      <c r="CB374" s="371"/>
      <c r="CC374" s="371"/>
      <c r="CD374" s="371"/>
      <c r="CE374" s="371"/>
      <c r="CF374" s="371"/>
      <c r="CG374" s="371"/>
      <c r="CH374" s="371"/>
      <c r="CI374" s="371"/>
      <c r="CJ374" s="371"/>
      <c r="CK374" s="371"/>
      <c r="CL374" s="371"/>
      <c r="CM374" s="371"/>
      <c r="CN374" s="371"/>
      <c r="CO374" s="371"/>
      <c r="CP374" s="371"/>
      <c r="CQ374" s="371"/>
      <c r="CR374" s="371"/>
      <c r="CS374" s="371"/>
      <c r="CT374" s="371"/>
      <c r="CU374" s="371"/>
      <c r="CV374" s="371"/>
      <c r="CW374" s="371"/>
      <c r="CX374" s="371"/>
      <c r="CY374" s="371"/>
      <c r="CZ374" s="371"/>
      <c r="DA374" s="371"/>
      <c r="DB374" s="371"/>
      <c r="DC374" s="371"/>
      <c r="DD374" s="371"/>
      <c r="DE374" s="371"/>
      <c r="DF374" s="371"/>
      <c r="DG374" s="371"/>
      <c r="DH374" s="371"/>
      <c r="DI374" s="371"/>
      <c r="DJ374" s="371"/>
      <c r="DK374" s="371"/>
      <c r="DL374" s="371"/>
      <c r="DM374" s="371"/>
      <c r="DN374" s="371"/>
      <c r="DO374" s="371"/>
      <c r="DP374" s="371"/>
      <c r="DQ374" s="371"/>
    </row>
    <row r="375" spans="1:121" s="372" customFormat="1" ht="11.25" customHeight="1">
      <c r="A375" s="77">
        <v>403</v>
      </c>
      <c r="B375" s="79" t="s">
        <v>391</v>
      </c>
      <c r="C375" s="161" t="s">
        <v>519</v>
      </c>
      <c r="D375" s="80" t="s">
        <v>436</v>
      </c>
      <c r="E375" s="109" t="s">
        <v>57</v>
      </c>
      <c r="F375" s="340" t="s">
        <v>284</v>
      </c>
      <c r="G375" s="340" t="s">
        <v>520</v>
      </c>
      <c r="H375" s="83" t="s">
        <v>58</v>
      </c>
      <c r="I375" s="83" t="s">
        <v>202</v>
      </c>
      <c r="J375" s="83" t="s">
        <v>294</v>
      </c>
      <c r="K375" s="83"/>
      <c r="L375" s="83"/>
      <c r="M375" s="85">
        <f>M380</f>
        <v>410</v>
      </c>
      <c r="N375" s="85">
        <f>N380</f>
        <v>410</v>
      </c>
      <c r="O375" s="85">
        <f>O380</f>
        <v>410</v>
      </c>
      <c r="P375" s="85">
        <f>P380</f>
        <v>430.5</v>
      </c>
      <c r="Q375" s="85"/>
      <c r="R375" s="85"/>
      <c r="S375" s="85"/>
      <c r="T375" s="86"/>
      <c r="U375" s="371"/>
      <c r="V375" s="371"/>
      <c r="W375" s="371"/>
      <c r="X375" s="371"/>
      <c r="Y375" s="371"/>
      <c r="Z375" s="371"/>
      <c r="AA375" s="371"/>
      <c r="AB375" s="371"/>
      <c r="AC375" s="371"/>
      <c r="AD375" s="371"/>
      <c r="AE375" s="371"/>
      <c r="AF375" s="371"/>
      <c r="AG375" s="371"/>
      <c r="AH375" s="371"/>
      <c r="AI375" s="371"/>
      <c r="AJ375" s="371"/>
      <c r="AK375" s="371"/>
      <c r="AL375" s="371"/>
      <c r="AM375" s="371"/>
      <c r="AN375" s="371"/>
      <c r="AO375" s="371"/>
      <c r="AP375" s="371"/>
      <c r="AQ375" s="371"/>
      <c r="AR375" s="371"/>
      <c r="AS375" s="371"/>
      <c r="AT375" s="371"/>
      <c r="AU375" s="371"/>
      <c r="AV375" s="371"/>
      <c r="AW375" s="371"/>
      <c r="AX375" s="371"/>
      <c r="AY375" s="371"/>
      <c r="AZ375" s="371"/>
      <c r="BA375" s="371"/>
      <c r="BB375" s="371"/>
      <c r="BC375" s="371"/>
      <c r="BD375" s="371"/>
      <c r="BE375" s="371"/>
      <c r="BF375" s="371"/>
      <c r="BG375" s="371"/>
      <c r="BH375" s="371"/>
      <c r="BI375" s="371"/>
      <c r="BJ375" s="371"/>
      <c r="BK375" s="371"/>
      <c r="BL375" s="371"/>
      <c r="BM375" s="371"/>
      <c r="BN375" s="371"/>
      <c r="BO375" s="371"/>
      <c r="BP375" s="371"/>
      <c r="BQ375" s="371"/>
      <c r="BR375" s="371"/>
      <c r="BS375" s="371"/>
      <c r="BT375" s="371"/>
      <c r="BU375" s="371"/>
      <c r="BV375" s="371"/>
      <c r="BW375" s="371"/>
      <c r="BX375" s="371"/>
      <c r="BY375" s="371"/>
      <c r="BZ375" s="371"/>
      <c r="CA375" s="371"/>
      <c r="CB375" s="371"/>
      <c r="CC375" s="371"/>
      <c r="CD375" s="371"/>
      <c r="CE375" s="371"/>
      <c r="CF375" s="371"/>
      <c r="CG375" s="371"/>
      <c r="CH375" s="371"/>
      <c r="CI375" s="371"/>
      <c r="CJ375" s="371"/>
      <c r="CK375" s="371"/>
      <c r="CL375" s="371"/>
      <c r="CM375" s="371"/>
      <c r="CN375" s="371"/>
      <c r="CO375" s="371"/>
      <c r="CP375" s="371"/>
      <c r="CQ375" s="371"/>
      <c r="CR375" s="371"/>
      <c r="CS375" s="371"/>
      <c r="CT375" s="371"/>
      <c r="CU375" s="371"/>
      <c r="CV375" s="371"/>
      <c r="CW375" s="371"/>
      <c r="CX375" s="371"/>
      <c r="CY375" s="371"/>
      <c r="CZ375" s="371"/>
      <c r="DA375" s="371"/>
      <c r="DB375" s="371"/>
      <c r="DC375" s="371"/>
      <c r="DD375" s="371"/>
      <c r="DE375" s="371"/>
      <c r="DF375" s="371"/>
      <c r="DG375" s="371"/>
      <c r="DH375" s="371"/>
      <c r="DI375" s="371"/>
      <c r="DJ375" s="371"/>
      <c r="DK375" s="371"/>
      <c r="DL375" s="371"/>
      <c r="DM375" s="371"/>
      <c r="DN375" s="371"/>
      <c r="DO375" s="371"/>
      <c r="DP375" s="371"/>
      <c r="DQ375" s="371"/>
    </row>
    <row r="376" spans="1:121" s="372" customFormat="1" ht="95.25" customHeight="1">
      <c r="A376" s="111"/>
      <c r="B376" s="144"/>
      <c r="C376" s="204"/>
      <c r="D376" s="146"/>
      <c r="E376" s="147"/>
      <c r="F376" s="331"/>
      <c r="G376" s="331"/>
      <c r="H376" s="149"/>
      <c r="I376" s="149"/>
      <c r="J376" s="149"/>
      <c r="K376" s="149"/>
      <c r="L376" s="149"/>
      <c r="M376" s="151"/>
      <c r="N376" s="151"/>
      <c r="O376" s="151"/>
      <c r="P376" s="151"/>
      <c r="Q376" s="151"/>
      <c r="R376" s="151"/>
      <c r="S376" s="151"/>
      <c r="T376" s="152"/>
      <c r="U376" s="371"/>
      <c r="V376" s="371"/>
      <c r="W376" s="371"/>
      <c r="X376" s="371"/>
      <c r="Y376" s="371"/>
      <c r="Z376" s="371"/>
      <c r="AA376" s="371"/>
      <c r="AB376" s="371"/>
      <c r="AC376" s="371"/>
      <c r="AD376" s="371"/>
      <c r="AE376" s="371"/>
      <c r="AF376" s="371"/>
      <c r="AG376" s="371"/>
      <c r="AH376" s="371"/>
      <c r="AI376" s="371"/>
      <c r="AJ376" s="371"/>
      <c r="AK376" s="371"/>
      <c r="AL376" s="371"/>
      <c r="AM376" s="371"/>
      <c r="AN376" s="371"/>
      <c r="AO376" s="371"/>
      <c r="AP376" s="371"/>
      <c r="AQ376" s="371"/>
      <c r="AR376" s="371"/>
      <c r="AS376" s="371"/>
      <c r="AT376" s="371"/>
      <c r="AU376" s="371"/>
      <c r="AV376" s="371"/>
      <c r="AW376" s="371"/>
      <c r="AX376" s="371"/>
      <c r="AY376" s="371"/>
      <c r="AZ376" s="371"/>
      <c r="BA376" s="371"/>
      <c r="BB376" s="371"/>
      <c r="BC376" s="371"/>
      <c r="BD376" s="371"/>
      <c r="BE376" s="371"/>
      <c r="BF376" s="371"/>
      <c r="BG376" s="371"/>
      <c r="BH376" s="371"/>
      <c r="BI376" s="371"/>
      <c r="BJ376" s="371"/>
      <c r="BK376" s="371"/>
      <c r="BL376" s="371"/>
      <c r="BM376" s="371"/>
      <c r="BN376" s="371"/>
      <c r="BO376" s="371"/>
      <c r="BP376" s="371"/>
      <c r="BQ376" s="371"/>
      <c r="BR376" s="371"/>
      <c r="BS376" s="371"/>
      <c r="BT376" s="371"/>
      <c r="BU376" s="371"/>
      <c r="BV376" s="371"/>
      <c r="BW376" s="371"/>
      <c r="BX376" s="371"/>
      <c r="BY376" s="371"/>
      <c r="BZ376" s="371"/>
      <c r="CA376" s="371"/>
      <c r="CB376" s="371"/>
      <c r="CC376" s="371"/>
      <c r="CD376" s="371"/>
      <c r="CE376" s="371"/>
      <c r="CF376" s="371"/>
      <c r="CG376" s="371"/>
      <c r="CH376" s="371"/>
      <c r="CI376" s="371"/>
      <c r="CJ376" s="371"/>
      <c r="CK376" s="371"/>
      <c r="CL376" s="371"/>
      <c r="CM376" s="371"/>
      <c r="CN376" s="371"/>
      <c r="CO376" s="371"/>
      <c r="CP376" s="371"/>
      <c r="CQ376" s="371"/>
      <c r="CR376" s="371"/>
      <c r="CS376" s="371"/>
      <c r="CT376" s="371"/>
      <c r="CU376" s="371"/>
      <c r="CV376" s="371"/>
      <c r="CW376" s="371"/>
      <c r="CX376" s="371"/>
      <c r="CY376" s="371"/>
      <c r="CZ376" s="371"/>
      <c r="DA376" s="371"/>
      <c r="DB376" s="371"/>
      <c r="DC376" s="371"/>
      <c r="DD376" s="371"/>
      <c r="DE376" s="371"/>
      <c r="DF376" s="371"/>
      <c r="DG376" s="371"/>
      <c r="DH376" s="371"/>
      <c r="DI376" s="371"/>
      <c r="DJ376" s="371"/>
      <c r="DK376" s="371"/>
      <c r="DL376" s="371"/>
      <c r="DM376" s="371"/>
      <c r="DN376" s="371"/>
      <c r="DO376" s="371"/>
      <c r="DP376" s="371"/>
      <c r="DQ376" s="371"/>
    </row>
    <row r="377" spans="1:121" s="372" customFormat="1" ht="84" customHeight="1">
      <c r="A377" s="111"/>
      <c r="B377" s="144"/>
      <c r="C377" s="204"/>
      <c r="D377" s="257" t="s">
        <v>521</v>
      </c>
      <c r="E377" s="341" t="s">
        <v>57</v>
      </c>
      <c r="F377" s="178">
        <v>43101</v>
      </c>
      <c r="G377" s="178">
        <v>43465</v>
      </c>
      <c r="H377" s="149"/>
      <c r="I377" s="149"/>
      <c r="J377" s="149"/>
      <c r="K377" s="149"/>
      <c r="L377" s="149"/>
      <c r="M377" s="151"/>
      <c r="N377" s="151"/>
      <c r="O377" s="151"/>
      <c r="P377" s="151"/>
      <c r="Q377" s="151"/>
      <c r="R377" s="151"/>
      <c r="S377" s="151"/>
      <c r="T377" s="152"/>
      <c r="U377" s="371"/>
      <c r="V377" s="371"/>
      <c r="W377" s="371"/>
      <c r="X377" s="371"/>
      <c r="Y377" s="371"/>
      <c r="Z377" s="371"/>
      <c r="AA377" s="371"/>
      <c r="AB377" s="371"/>
      <c r="AC377" s="371"/>
      <c r="AD377" s="371"/>
      <c r="AE377" s="371"/>
      <c r="AF377" s="371"/>
      <c r="AG377" s="371"/>
      <c r="AH377" s="371"/>
      <c r="AI377" s="371"/>
      <c r="AJ377" s="371"/>
      <c r="AK377" s="371"/>
      <c r="AL377" s="371"/>
      <c r="AM377" s="371"/>
      <c r="AN377" s="371"/>
      <c r="AO377" s="371"/>
      <c r="AP377" s="371"/>
      <c r="AQ377" s="371"/>
      <c r="AR377" s="371"/>
      <c r="AS377" s="371"/>
      <c r="AT377" s="371"/>
      <c r="AU377" s="371"/>
      <c r="AV377" s="371"/>
      <c r="AW377" s="371"/>
      <c r="AX377" s="371"/>
      <c r="AY377" s="371"/>
      <c r="AZ377" s="371"/>
      <c r="BA377" s="371"/>
      <c r="BB377" s="371"/>
      <c r="BC377" s="371"/>
      <c r="BD377" s="371"/>
      <c r="BE377" s="371"/>
      <c r="BF377" s="371"/>
      <c r="BG377" s="371"/>
      <c r="BH377" s="371"/>
      <c r="BI377" s="371"/>
      <c r="BJ377" s="371"/>
      <c r="BK377" s="371"/>
      <c r="BL377" s="371"/>
      <c r="BM377" s="371"/>
      <c r="BN377" s="371"/>
      <c r="BO377" s="371"/>
      <c r="BP377" s="371"/>
      <c r="BQ377" s="371"/>
      <c r="BR377" s="371"/>
      <c r="BS377" s="371"/>
      <c r="BT377" s="371"/>
      <c r="BU377" s="371"/>
      <c r="BV377" s="371"/>
      <c r="BW377" s="371"/>
      <c r="BX377" s="371"/>
      <c r="BY377" s="371"/>
      <c r="BZ377" s="371"/>
      <c r="CA377" s="371"/>
      <c r="CB377" s="371"/>
      <c r="CC377" s="371"/>
      <c r="CD377" s="371"/>
      <c r="CE377" s="371"/>
      <c r="CF377" s="371"/>
      <c r="CG377" s="371"/>
      <c r="CH377" s="371"/>
      <c r="CI377" s="371"/>
      <c r="CJ377" s="371"/>
      <c r="CK377" s="371"/>
      <c r="CL377" s="371"/>
      <c r="CM377" s="371"/>
      <c r="CN377" s="371"/>
      <c r="CO377" s="371"/>
      <c r="CP377" s="371"/>
      <c r="CQ377" s="371"/>
      <c r="CR377" s="371"/>
      <c r="CS377" s="371"/>
      <c r="CT377" s="371"/>
      <c r="CU377" s="371"/>
      <c r="CV377" s="371"/>
      <c r="CW377" s="371"/>
      <c r="CX377" s="371"/>
      <c r="CY377" s="371"/>
      <c r="CZ377" s="371"/>
      <c r="DA377" s="371"/>
      <c r="DB377" s="371"/>
      <c r="DC377" s="371"/>
      <c r="DD377" s="371"/>
      <c r="DE377" s="371"/>
      <c r="DF377" s="371"/>
      <c r="DG377" s="371"/>
      <c r="DH377" s="371"/>
      <c r="DI377" s="371"/>
      <c r="DJ377" s="371"/>
      <c r="DK377" s="371"/>
      <c r="DL377" s="371"/>
      <c r="DM377" s="371"/>
      <c r="DN377" s="371"/>
      <c r="DO377" s="371"/>
      <c r="DP377" s="371"/>
      <c r="DQ377" s="371"/>
    </row>
    <row r="378" spans="1:121" s="372" customFormat="1" ht="24" customHeight="1">
      <c r="A378" s="111"/>
      <c r="B378" s="144"/>
      <c r="C378" s="204"/>
      <c r="D378" s="146" t="s">
        <v>523</v>
      </c>
      <c r="E378" s="342" t="s">
        <v>57</v>
      </c>
      <c r="F378" s="331" t="s">
        <v>499</v>
      </c>
      <c r="G378" s="331" t="s">
        <v>518</v>
      </c>
      <c r="H378" s="149"/>
      <c r="I378" s="149"/>
      <c r="J378" s="149"/>
      <c r="K378" s="149"/>
      <c r="L378" s="149"/>
      <c r="M378" s="151"/>
      <c r="N378" s="151"/>
      <c r="O378" s="151"/>
      <c r="P378" s="151"/>
      <c r="Q378" s="151"/>
      <c r="R378" s="151"/>
      <c r="S378" s="151"/>
      <c r="T378" s="152"/>
      <c r="U378" s="371"/>
      <c r="V378" s="371"/>
      <c r="W378" s="371"/>
      <c r="X378" s="371"/>
      <c r="Y378" s="371"/>
      <c r="Z378" s="371"/>
      <c r="AA378" s="371"/>
      <c r="AB378" s="371"/>
      <c r="AC378" s="371"/>
      <c r="AD378" s="371"/>
      <c r="AE378" s="371"/>
      <c r="AF378" s="371"/>
      <c r="AG378" s="371"/>
      <c r="AH378" s="371"/>
      <c r="AI378" s="371"/>
      <c r="AJ378" s="371"/>
      <c r="AK378" s="371"/>
      <c r="AL378" s="371"/>
      <c r="AM378" s="371"/>
      <c r="AN378" s="371"/>
      <c r="AO378" s="371"/>
      <c r="AP378" s="371"/>
      <c r="AQ378" s="371"/>
      <c r="AR378" s="371"/>
      <c r="AS378" s="371"/>
      <c r="AT378" s="371"/>
      <c r="AU378" s="371"/>
      <c r="AV378" s="371"/>
      <c r="AW378" s="371"/>
      <c r="AX378" s="371"/>
      <c r="AY378" s="371"/>
      <c r="AZ378" s="371"/>
      <c r="BA378" s="371"/>
      <c r="BB378" s="371"/>
      <c r="BC378" s="371"/>
      <c r="BD378" s="371"/>
      <c r="BE378" s="371"/>
      <c r="BF378" s="371"/>
      <c r="BG378" s="371"/>
      <c r="BH378" s="371"/>
      <c r="BI378" s="371"/>
      <c r="BJ378" s="371"/>
      <c r="BK378" s="371"/>
      <c r="BL378" s="371"/>
      <c r="BM378" s="371"/>
      <c r="BN378" s="371"/>
      <c r="BO378" s="371"/>
      <c r="BP378" s="371"/>
      <c r="BQ378" s="371"/>
      <c r="BR378" s="371"/>
      <c r="BS378" s="371"/>
      <c r="BT378" s="371"/>
      <c r="BU378" s="371"/>
      <c r="BV378" s="371"/>
      <c r="BW378" s="371"/>
      <c r="BX378" s="371"/>
      <c r="BY378" s="371"/>
      <c r="BZ378" s="371"/>
      <c r="CA378" s="371"/>
      <c r="CB378" s="371"/>
      <c r="CC378" s="371"/>
      <c r="CD378" s="371"/>
      <c r="CE378" s="371"/>
      <c r="CF378" s="371"/>
      <c r="CG378" s="371"/>
      <c r="CH378" s="371"/>
      <c r="CI378" s="371"/>
      <c r="CJ378" s="371"/>
      <c r="CK378" s="371"/>
      <c r="CL378" s="371"/>
      <c r="CM378" s="371"/>
      <c r="CN378" s="371"/>
      <c r="CO378" s="371"/>
      <c r="CP378" s="371"/>
      <c r="CQ378" s="371"/>
      <c r="CR378" s="371"/>
      <c r="CS378" s="371"/>
      <c r="CT378" s="371"/>
      <c r="CU378" s="371"/>
      <c r="CV378" s="371"/>
      <c r="CW378" s="371"/>
      <c r="CX378" s="371"/>
      <c r="CY378" s="371"/>
      <c r="CZ378" s="371"/>
      <c r="DA378" s="371"/>
      <c r="DB378" s="371"/>
      <c r="DC378" s="371"/>
      <c r="DD378" s="371"/>
      <c r="DE378" s="371"/>
      <c r="DF378" s="371"/>
      <c r="DG378" s="371"/>
      <c r="DH378" s="371"/>
      <c r="DI378" s="371"/>
      <c r="DJ378" s="371"/>
      <c r="DK378" s="371"/>
      <c r="DL378" s="371"/>
      <c r="DM378" s="371"/>
      <c r="DN378" s="371"/>
      <c r="DO378" s="371"/>
      <c r="DP378" s="371"/>
      <c r="DQ378" s="371"/>
    </row>
    <row r="379" spans="1:121" s="372" customFormat="1" ht="66" customHeight="1">
      <c r="A379" s="87"/>
      <c r="B379" s="88"/>
      <c r="C379" s="206"/>
      <c r="D379" s="89"/>
      <c r="E379" s="343"/>
      <c r="F379" s="332"/>
      <c r="G379" s="332"/>
      <c r="H379" s="93"/>
      <c r="I379" s="93"/>
      <c r="J379" s="93"/>
      <c r="K379" s="93"/>
      <c r="L379" s="93"/>
      <c r="M379" s="95"/>
      <c r="N379" s="95"/>
      <c r="O379" s="95"/>
      <c r="P379" s="95"/>
      <c r="Q379" s="95"/>
      <c r="R379" s="95"/>
      <c r="S379" s="95"/>
      <c r="T379" s="96"/>
      <c r="U379" s="371"/>
      <c r="V379" s="371"/>
      <c r="W379" s="371"/>
      <c r="X379" s="371"/>
      <c r="Y379" s="371"/>
      <c r="Z379" s="371"/>
      <c r="AA379" s="371"/>
      <c r="AB379" s="371"/>
      <c r="AC379" s="371"/>
      <c r="AD379" s="371"/>
      <c r="AE379" s="371"/>
      <c r="AF379" s="371"/>
      <c r="AG379" s="371"/>
      <c r="AH379" s="371"/>
      <c r="AI379" s="371"/>
      <c r="AJ379" s="371"/>
      <c r="AK379" s="371"/>
      <c r="AL379" s="371"/>
      <c r="AM379" s="371"/>
      <c r="AN379" s="371"/>
      <c r="AO379" s="371"/>
      <c r="AP379" s="371"/>
      <c r="AQ379" s="371"/>
      <c r="AR379" s="371"/>
      <c r="AS379" s="371"/>
      <c r="AT379" s="371"/>
      <c r="AU379" s="371"/>
      <c r="AV379" s="371"/>
      <c r="AW379" s="371"/>
      <c r="AX379" s="371"/>
      <c r="AY379" s="371"/>
      <c r="AZ379" s="371"/>
      <c r="BA379" s="371"/>
      <c r="BB379" s="371"/>
      <c r="BC379" s="371"/>
      <c r="BD379" s="371"/>
      <c r="BE379" s="371"/>
      <c r="BF379" s="371"/>
      <c r="BG379" s="371"/>
      <c r="BH379" s="371"/>
      <c r="BI379" s="371"/>
      <c r="BJ379" s="371"/>
      <c r="BK379" s="371"/>
      <c r="BL379" s="371"/>
      <c r="BM379" s="371"/>
      <c r="BN379" s="371"/>
      <c r="BO379" s="371"/>
      <c r="BP379" s="371"/>
      <c r="BQ379" s="371"/>
      <c r="BR379" s="371"/>
      <c r="BS379" s="371"/>
      <c r="BT379" s="371"/>
      <c r="BU379" s="371"/>
      <c r="BV379" s="371"/>
      <c r="BW379" s="371"/>
      <c r="BX379" s="371"/>
      <c r="BY379" s="371"/>
      <c r="BZ379" s="371"/>
      <c r="CA379" s="371"/>
      <c r="CB379" s="371"/>
      <c r="CC379" s="371"/>
      <c r="CD379" s="371"/>
      <c r="CE379" s="371"/>
      <c r="CF379" s="371"/>
      <c r="CG379" s="371"/>
      <c r="CH379" s="371"/>
      <c r="CI379" s="371"/>
      <c r="CJ379" s="371"/>
      <c r="CK379" s="371"/>
      <c r="CL379" s="371"/>
      <c r="CM379" s="371"/>
      <c r="CN379" s="371"/>
      <c r="CO379" s="371"/>
      <c r="CP379" s="371"/>
      <c r="CQ379" s="371"/>
      <c r="CR379" s="371"/>
      <c r="CS379" s="371"/>
      <c r="CT379" s="371"/>
      <c r="CU379" s="371"/>
      <c r="CV379" s="371"/>
      <c r="CW379" s="371"/>
      <c r="CX379" s="371"/>
      <c r="CY379" s="371"/>
      <c r="CZ379" s="371"/>
      <c r="DA379" s="371"/>
      <c r="DB379" s="371"/>
      <c r="DC379" s="371"/>
      <c r="DD379" s="371"/>
      <c r="DE379" s="371"/>
      <c r="DF379" s="371"/>
      <c r="DG379" s="371"/>
      <c r="DH379" s="371"/>
      <c r="DI379" s="371"/>
      <c r="DJ379" s="371"/>
      <c r="DK379" s="371"/>
      <c r="DL379" s="371"/>
      <c r="DM379" s="371"/>
      <c r="DN379" s="371"/>
      <c r="DO379" s="371"/>
      <c r="DP379" s="371"/>
      <c r="DQ379" s="371"/>
    </row>
    <row r="380" spans="1:121" s="372" customFormat="1" ht="24.75" customHeight="1">
      <c r="A380" s="130"/>
      <c r="B380" s="130"/>
      <c r="C380" s="70" t="s">
        <v>287</v>
      </c>
      <c r="D380" s="97"/>
      <c r="E380" s="97"/>
      <c r="F380" s="97"/>
      <c r="G380" s="98"/>
      <c r="H380" s="338" t="s">
        <v>58</v>
      </c>
      <c r="I380" s="339" t="s">
        <v>202</v>
      </c>
      <c r="J380" s="338" t="s">
        <v>294</v>
      </c>
      <c r="K380" s="338" t="s">
        <v>282</v>
      </c>
      <c r="L380" s="338" t="s">
        <v>357</v>
      </c>
      <c r="M380" s="298">
        <v>410</v>
      </c>
      <c r="N380" s="68">
        <v>410</v>
      </c>
      <c r="O380" s="68">
        <v>410</v>
      </c>
      <c r="P380" s="68">
        <v>430.5</v>
      </c>
      <c r="Q380" s="68"/>
      <c r="R380" s="68"/>
      <c r="S380" s="68"/>
      <c r="T380" s="60">
        <v>4</v>
      </c>
      <c r="U380" s="371"/>
      <c r="V380" s="371"/>
      <c r="W380" s="371"/>
      <c r="X380" s="371"/>
      <c r="Y380" s="371"/>
      <c r="Z380" s="371"/>
      <c r="AA380" s="371"/>
      <c r="AB380" s="371"/>
      <c r="AC380" s="371"/>
      <c r="AD380" s="371"/>
      <c r="AE380" s="371"/>
      <c r="AF380" s="371"/>
      <c r="AG380" s="371"/>
      <c r="AH380" s="371"/>
      <c r="AI380" s="371"/>
      <c r="AJ380" s="371"/>
      <c r="AK380" s="371"/>
      <c r="AL380" s="371"/>
      <c r="AM380" s="371"/>
      <c r="AN380" s="371"/>
      <c r="AO380" s="371"/>
      <c r="AP380" s="371"/>
      <c r="AQ380" s="371"/>
      <c r="AR380" s="371"/>
      <c r="AS380" s="371"/>
      <c r="AT380" s="371"/>
      <c r="AU380" s="371"/>
      <c r="AV380" s="371"/>
      <c r="AW380" s="371"/>
      <c r="AX380" s="371"/>
      <c r="AY380" s="371"/>
      <c r="AZ380" s="371"/>
      <c r="BA380" s="371"/>
      <c r="BB380" s="371"/>
      <c r="BC380" s="371"/>
      <c r="BD380" s="371"/>
      <c r="BE380" s="371"/>
      <c r="BF380" s="371"/>
      <c r="BG380" s="371"/>
      <c r="BH380" s="371"/>
      <c r="BI380" s="371"/>
      <c r="BJ380" s="371"/>
      <c r="BK380" s="371"/>
      <c r="BL380" s="371"/>
      <c r="BM380" s="371"/>
      <c r="BN380" s="371"/>
      <c r="BO380" s="371"/>
      <c r="BP380" s="371"/>
      <c r="BQ380" s="371"/>
      <c r="BR380" s="371"/>
      <c r="BS380" s="371"/>
      <c r="BT380" s="371"/>
      <c r="BU380" s="371"/>
      <c r="BV380" s="371"/>
      <c r="BW380" s="371"/>
      <c r="BX380" s="371"/>
      <c r="BY380" s="371"/>
      <c r="BZ380" s="371"/>
      <c r="CA380" s="371"/>
      <c r="CB380" s="371"/>
      <c r="CC380" s="371"/>
      <c r="CD380" s="371"/>
      <c r="CE380" s="371"/>
      <c r="CF380" s="371"/>
      <c r="CG380" s="371"/>
      <c r="CH380" s="371"/>
      <c r="CI380" s="371"/>
      <c r="CJ380" s="371"/>
      <c r="CK380" s="371"/>
      <c r="CL380" s="371"/>
      <c r="CM380" s="371"/>
      <c r="CN380" s="371"/>
      <c r="CO380" s="371"/>
      <c r="CP380" s="371"/>
      <c r="CQ380" s="371"/>
      <c r="CR380" s="371"/>
      <c r="CS380" s="371"/>
      <c r="CT380" s="371"/>
      <c r="CU380" s="371"/>
      <c r="CV380" s="371"/>
      <c r="CW380" s="371"/>
      <c r="CX380" s="371"/>
      <c r="CY380" s="371"/>
      <c r="CZ380" s="371"/>
      <c r="DA380" s="371"/>
      <c r="DB380" s="371"/>
      <c r="DC380" s="371"/>
      <c r="DD380" s="371"/>
      <c r="DE380" s="371"/>
      <c r="DF380" s="371"/>
      <c r="DG380" s="371"/>
      <c r="DH380" s="371"/>
      <c r="DI380" s="371"/>
      <c r="DJ380" s="371"/>
      <c r="DK380" s="371"/>
      <c r="DL380" s="371"/>
      <c r="DM380" s="371"/>
      <c r="DN380" s="371"/>
      <c r="DO380" s="371"/>
      <c r="DP380" s="371"/>
      <c r="DQ380" s="371"/>
    </row>
    <row r="381" spans="1:20" s="373" customFormat="1" ht="106.5" customHeight="1" hidden="1">
      <c r="A381" s="103">
        <v>403</v>
      </c>
      <c r="B381" s="79" t="s">
        <v>214</v>
      </c>
      <c r="C381" s="216" t="s">
        <v>3</v>
      </c>
      <c r="D381" s="324" t="s">
        <v>354</v>
      </c>
      <c r="E381" s="325" t="s">
        <v>57</v>
      </c>
      <c r="F381" s="325" t="s">
        <v>276</v>
      </c>
      <c r="G381" s="325" t="s">
        <v>277</v>
      </c>
      <c r="H381" s="84" t="s">
        <v>58</v>
      </c>
      <c r="I381" s="196" t="s">
        <v>49</v>
      </c>
      <c r="J381" s="84" t="s">
        <v>295</v>
      </c>
      <c r="K381" s="84"/>
      <c r="L381" s="84"/>
      <c r="M381" s="85"/>
      <c r="N381" s="85"/>
      <c r="O381" s="85"/>
      <c r="P381" s="85"/>
      <c r="Q381" s="85"/>
      <c r="R381" s="85"/>
      <c r="S381" s="85"/>
      <c r="T381" s="86"/>
    </row>
    <row r="382" spans="1:20" s="373" customFormat="1" ht="93" customHeight="1" hidden="1">
      <c r="A382" s="105"/>
      <c r="B382" s="88"/>
      <c r="C382" s="224"/>
      <c r="D382" s="135" t="s">
        <v>115</v>
      </c>
      <c r="E382" s="92" t="s">
        <v>57</v>
      </c>
      <c r="F382" s="136">
        <v>41640</v>
      </c>
      <c r="G382" s="136">
        <v>43100</v>
      </c>
      <c r="H382" s="94"/>
      <c r="I382" s="200"/>
      <c r="J382" s="94"/>
      <c r="K382" s="94"/>
      <c r="L382" s="94"/>
      <c r="M382" s="95"/>
      <c r="N382" s="95"/>
      <c r="O382" s="95"/>
      <c r="P382" s="95"/>
      <c r="Q382" s="95"/>
      <c r="R382" s="95"/>
      <c r="S382" s="95"/>
      <c r="T382" s="96"/>
    </row>
    <row r="383" spans="1:20" ht="18" customHeight="1" hidden="1">
      <c r="A383" s="105"/>
      <c r="B383" s="106"/>
      <c r="C383" s="124" t="s">
        <v>296</v>
      </c>
      <c r="D383" s="276"/>
      <c r="E383" s="276"/>
      <c r="F383" s="276"/>
      <c r="G383" s="126"/>
      <c r="H383" s="140" t="s">
        <v>58</v>
      </c>
      <c r="I383" s="344" t="s">
        <v>49</v>
      </c>
      <c r="J383" s="140" t="s">
        <v>295</v>
      </c>
      <c r="K383" s="140" t="s">
        <v>282</v>
      </c>
      <c r="L383" s="140">
        <v>251</v>
      </c>
      <c r="M383" s="141"/>
      <c r="N383" s="141"/>
      <c r="O383" s="141"/>
      <c r="P383" s="141"/>
      <c r="Q383" s="141"/>
      <c r="R383" s="141"/>
      <c r="S383" s="141"/>
      <c r="T383" s="142">
        <v>3</v>
      </c>
    </row>
    <row r="384" spans="1:121" s="372" customFormat="1" ht="107.25" customHeight="1">
      <c r="A384" s="77">
        <v>403</v>
      </c>
      <c r="B384" s="79" t="s">
        <v>392</v>
      </c>
      <c r="C384" s="210" t="s">
        <v>375</v>
      </c>
      <c r="D384" s="100" t="s">
        <v>372</v>
      </c>
      <c r="E384" s="345" t="s">
        <v>57</v>
      </c>
      <c r="F384" s="323" t="s">
        <v>371</v>
      </c>
      <c r="G384" s="346" t="s">
        <v>373</v>
      </c>
      <c r="H384" s="83" t="s">
        <v>58</v>
      </c>
      <c r="I384" s="83" t="s">
        <v>49</v>
      </c>
      <c r="J384" s="83" t="s">
        <v>286</v>
      </c>
      <c r="K384" s="83"/>
      <c r="L384" s="83"/>
      <c r="M384" s="291">
        <f>M387</f>
        <v>94</v>
      </c>
      <c r="N384" s="85">
        <f>N387</f>
        <v>94</v>
      </c>
      <c r="O384" s="85">
        <f>O387</f>
        <v>94</v>
      </c>
      <c r="P384" s="85">
        <f>P387</f>
        <v>99.1</v>
      </c>
      <c r="Q384" s="85"/>
      <c r="R384" s="85"/>
      <c r="S384" s="85"/>
      <c r="T384" s="86"/>
      <c r="U384" s="371"/>
      <c r="V384" s="371"/>
      <c r="W384" s="371"/>
      <c r="X384" s="371"/>
      <c r="Y384" s="371"/>
      <c r="Z384" s="371"/>
      <c r="AA384" s="371"/>
      <c r="AB384" s="371"/>
      <c r="AC384" s="371"/>
      <c r="AD384" s="371"/>
      <c r="AE384" s="371"/>
      <c r="AF384" s="371"/>
      <c r="AG384" s="371"/>
      <c r="AH384" s="371"/>
      <c r="AI384" s="371"/>
      <c r="AJ384" s="371"/>
      <c r="AK384" s="371"/>
      <c r="AL384" s="371"/>
      <c r="AM384" s="371"/>
      <c r="AN384" s="371"/>
      <c r="AO384" s="371"/>
      <c r="AP384" s="371"/>
      <c r="AQ384" s="371"/>
      <c r="AR384" s="371"/>
      <c r="AS384" s="371"/>
      <c r="AT384" s="371"/>
      <c r="AU384" s="371"/>
      <c r="AV384" s="371"/>
      <c r="AW384" s="371"/>
      <c r="AX384" s="371"/>
      <c r="AY384" s="371"/>
      <c r="AZ384" s="371"/>
      <c r="BA384" s="371"/>
      <c r="BB384" s="371"/>
      <c r="BC384" s="371"/>
      <c r="BD384" s="371"/>
      <c r="BE384" s="371"/>
      <c r="BF384" s="371"/>
      <c r="BG384" s="371"/>
      <c r="BH384" s="371"/>
      <c r="BI384" s="371"/>
      <c r="BJ384" s="371"/>
      <c r="BK384" s="371"/>
      <c r="BL384" s="371"/>
      <c r="BM384" s="371"/>
      <c r="BN384" s="371"/>
      <c r="BO384" s="371"/>
      <c r="BP384" s="371"/>
      <c r="BQ384" s="371"/>
      <c r="BR384" s="371"/>
      <c r="BS384" s="371"/>
      <c r="BT384" s="371"/>
      <c r="BU384" s="371"/>
      <c r="BV384" s="371"/>
      <c r="BW384" s="371"/>
      <c r="BX384" s="371"/>
      <c r="BY384" s="371"/>
      <c r="BZ384" s="371"/>
      <c r="CA384" s="371"/>
      <c r="CB384" s="371"/>
      <c r="CC384" s="371"/>
      <c r="CD384" s="371"/>
      <c r="CE384" s="371"/>
      <c r="CF384" s="371"/>
      <c r="CG384" s="371"/>
      <c r="CH384" s="371"/>
      <c r="CI384" s="371"/>
      <c r="CJ384" s="371"/>
      <c r="CK384" s="371"/>
      <c r="CL384" s="371"/>
      <c r="CM384" s="371"/>
      <c r="CN384" s="371"/>
      <c r="CO384" s="371"/>
      <c r="CP384" s="371"/>
      <c r="CQ384" s="371"/>
      <c r="CR384" s="371"/>
      <c r="CS384" s="371"/>
      <c r="CT384" s="371"/>
      <c r="CU384" s="371"/>
      <c r="CV384" s="371"/>
      <c r="CW384" s="371"/>
      <c r="CX384" s="371"/>
      <c r="CY384" s="371"/>
      <c r="CZ384" s="371"/>
      <c r="DA384" s="371"/>
      <c r="DB384" s="371"/>
      <c r="DC384" s="371"/>
      <c r="DD384" s="371"/>
      <c r="DE384" s="371"/>
      <c r="DF384" s="371"/>
      <c r="DG384" s="371"/>
      <c r="DH384" s="371"/>
      <c r="DI384" s="371"/>
      <c r="DJ384" s="371"/>
      <c r="DK384" s="371"/>
      <c r="DL384" s="371"/>
      <c r="DM384" s="371"/>
      <c r="DN384" s="371"/>
      <c r="DO384" s="371"/>
      <c r="DP384" s="371"/>
      <c r="DQ384" s="371"/>
    </row>
    <row r="385" spans="1:121" s="372" customFormat="1" ht="98.25" customHeight="1">
      <c r="A385" s="111"/>
      <c r="B385" s="144"/>
      <c r="C385" s="347"/>
      <c r="D385" s="100" t="s">
        <v>372</v>
      </c>
      <c r="E385" s="348" t="s">
        <v>57</v>
      </c>
      <c r="F385" s="334" t="s">
        <v>499</v>
      </c>
      <c r="G385" s="349" t="s">
        <v>518</v>
      </c>
      <c r="H385" s="149"/>
      <c r="I385" s="149"/>
      <c r="J385" s="149"/>
      <c r="K385" s="149"/>
      <c r="L385" s="149"/>
      <c r="M385" s="294"/>
      <c r="N385" s="151"/>
      <c r="O385" s="151"/>
      <c r="P385" s="151"/>
      <c r="Q385" s="151"/>
      <c r="R385" s="151"/>
      <c r="S385" s="151"/>
      <c r="T385" s="152"/>
      <c r="U385" s="371"/>
      <c r="V385" s="371"/>
      <c r="W385" s="371"/>
      <c r="X385" s="371"/>
      <c r="Y385" s="371"/>
      <c r="Z385" s="371"/>
      <c r="AA385" s="371"/>
      <c r="AB385" s="371"/>
      <c r="AC385" s="371"/>
      <c r="AD385" s="371"/>
      <c r="AE385" s="371"/>
      <c r="AF385" s="371"/>
      <c r="AG385" s="371"/>
      <c r="AH385" s="371"/>
      <c r="AI385" s="371"/>
      <c r="AJ385" s="371"/>
      <c r="AK385" s="371"/>
      <c r="AL385" s="371"/>
      <c r="AM385" s="371"/>
      <c r="AN385" s="371"/>
      <c r="AO385" s="371"/>
      <c r="AP385" s="371"/>
      <c r="AQ385" s="371"/>
      <c r="AR385" s="371"/>
      <c r="AS385" s="371"/>
      <c r="AT385" s="371"/>
      <c r="AU385" s="371"/>
      <c r="AV385" s="371"/>
      <c r="AW385" s="371"/>
      <c r="AX385" s="371"/>
      <c r="AY385" s="371"/>
      <c r="AZ385" s="371"/>
      <c r="BA385" s="371"/>
      <c r="BB385" s="371"/>
      <c r="BC385" s="371"/>
      <c r="BD385" s="371"/>
      <c r="BE385" s="371"/>
      <c r="BF385" s="371"/>
      <c r="BG385" s="371"/>
      <c r="BH385" s="371"/>
      <c r="BI385" s="371"/>
      <c r="BJ385" s="371"/>
      <c r="BK385" s="371"/>
      <c r="BL385" s="371"/>
      <c r="BM385" s="371"/>
      <c r="BN385" s="371"/>
      <c r="BO385" s="371"/>
      <c r="BP385" s="371"/>
      <c r="BQ385" s="371"/>
      <c r="BR385" s="371"/>
      <c r="BS385" s="371"/>
      <c r="BT385" s="371"/>
      <c r="BU385" s="371"/>
      <c r="BV385" s="371"/>
      <c r="BW385" s="371"/>
      <c r="BX385" s="371"/>
      <c r="BY385" s="371"/>
      <c r="BZ385" s="371"/>
      <c r="CA385" s="371"/>
      <c r="CB385" s="371"/>
      <c r="CC385" s="371"/>
      <c r="CD385" s="371"/>
      <c r="CE385" s="371"/>
      <c r="CF385" s="371"/>
      <c r="CG385" s="371"/>
      <c r="CH385" s="371"/>
      <c r="CI385" s="371"/>
      <c r="CJ385" s="371"/>
      <c r="CK385" s="371"/>
      <c r="CL385" s="371"/>
      <c r="CM385" s="371"/>
      <c r="CN385" s="371"/>
      <c r="CO385" s="371"/>
      <c r="CP385" s="371"/>
      <c r="CQ385" s="371"/>
      <c r="CR385" s="371"/>
      <c r="CS385" s="371"/>
      <c r="CT385" s="371"/>
      <c r="CU385" s="371"/>
      <c r="CV385" s="371"/>
      <c r="CW385" s="371"/>
      <c r="CX385" s="371"/>
      <c r="CY385" s="371"/>
      <c r="CZ385" s="371"/>
      <c r="DA385" s="371"/>
      <c r="DB385" s="371"/>
      <c r="DC385" s="371"/>
      <c r="DD385" s="371"/>
      <c r="DE385" s="371"/>
      <c r="DF385" s="371"/>
      <c r="DG385" s="371"/>
      <c r="DH385" s="371"/>
      <c r="DI385" s="371"/>
      <c r="DJ385" s="371"/>
      <c r="DK385" s="371"/>
      <c r="DL385" s="371"/>
      <c r="DM385" s="371"/>
      <c r="DN385" s="371"/>
      <c r="DO385" s="371"/>
      <c r="DP385" s="371"/>
      <c r="DQ385" s="371"/>
    </row>
    <row r="386" spans="1:121" s="372" customFormat="1" ht="18" customHeight="1" hidden="1">
      <c r="A386" s="87"/>
      <c r="B386" s="88"/>
      <c r="C386" s="134"/>
      <c r="D386" s="356"/>
      <c r="E386" s="329"/>
      <c r="F386" s="329"/>
      <c r="G386" s="329"/>
      <c r="H386" s="93"/>
      <c r="I386" s="93"/>
      <c r="J386" s="93"/>
      <c r="K386" s="93"/>
      <c r="L386" s="93"/>
      <c r="M386" s="297"/>
      <c r="N386" s="95"/>
      <c r="O386" s="95"/>
      <c r="P386" s="95"/>
      <c r="Q386" s="95"/>
      <c r="R386" s="95"/>
      <c r="S386" s="95"/>
      <c r="T386" s="96"/>
      <c r="U386" s="371"/>
      <c r="V386" s="371"/>
      <c r="W386" s="371"/>
      <c r="X386" s="371"/>
      <c r="Y386" s="371"/>
      <c r="Z386" s="371"/>
      <c r="AA386" s="371"/>
      <c r="AB386" s="371"/>
      <c r="AC386" s="371"/>
      <c r="AD386" s="371"/>
      <c r="AE386" s="371"/>
      <c r="AF386" s="371"/>
      <c r="AG386" s="371"/>
      <c r="AH386" s="371"/>
      <c r="AI386" s="371"/>
      <c r="AJ386" s="371"/>
      <c r="AK386" s="371"/>
      <c r="AL386" s="371"/>
      <c r="AM386" s="371"/>
      <c r="AN386" s="371"/>
      <c r="AO386" s="371"/>
      <c r="AP386" s="371"/>
      <c r="AQ386" s="371"/>
      <c r="AR386" s="371"/>
      <c r="AS386" s="371"/>
      <c r="AT386" s="371"/>
      <c r="AU386" s="371"/>
      <c r="AV386" s="371"/>
      <c r="AW386" s="371"/>
      <c r="AX386" s="371"/>
      <c r="AY386" s="371"/>
      <c r="AZ386" s="371"/>
      <c r="BA386" s="371"/>
      <c r="BB386" s="371"/>
      <c r="BC386" s="371"/>
      <c r="BD386" s="371"/>
      <c r="BE386" s="371"/>
      <c r="BF386" s="371"/>
      <c r="BG386" s="371"/>
      <c r="BH386" s="371"/>
      <c r="BI386" s="371"/>
      <c r="BJ386" s="371"/>
      <c r="BK386" s="371"/>
      <c r="BL386" s="371"/>
      <c r="BM386" s="371"/>
      <c r="BN386" s="371"/>
      <c r="BO386" s="371"/>
      <c r="BP386" s="371"/>
      <c r="BQ386" s="371"/>
      <c r="BR386" s="371"/>
      <c r="BS386" s="371"/>
      <c r="BT386" s="371"/>
      <c r="BU386" s="371"/>
      <c r="BV386" s="371"/>
      <c r="BW386" s="371"/>
      <c r="BX386" s="371"/>
      <c r="BY386" s="371"/>
      <c r="BZ386" s="371"/>
      <c r="CA386" s="371"/>
      <c r="CB386" s="371"/>
      <c r="CC386" s="371"/>
      <c r="CD386" s="371"/>
      <c r="CE386" s="371"/>
      <c r="CF386" s="371"/>
      <c r="CG386" s="371"/>
      <c r="CH386" s="371"/>
      <c r="CI386" s="371"/>
      <c r="CJ386" s="371"/>
      <c r="CK386" s="371"/>
      <c r="CL386" s="371"/>
      <c r="CM386" s="371"/>
      <c r="CN386" s="371"/>
      <c r="CO386" s="371"/>
      <c r="CP386" s="371"/>
      <c r="CQ386" s="371"/>
      <c r="CR386" s="371"/>
      <c r="CS386" s="371"/>
      <c r="CT386" s="371"/>
      <c r="CU386" s="371"/>
      <c r="CV386" s="371"/>
      <c r="CW386" s="371"/>
      <c r="CX386" s="371"/>
      <c r="CY386" s="371"/>
      <c r="CZ386" s="371"/>
      <c r="DA386" s="371"/>
      <c r="DB386" s="371"/>
      <c r="DC386" s="371"/>
      <c r="DD386" s="371"/>
      <c r="DE386" s="371"/>
      <c r="DF386" s="371"/>
      <c r="DG386" s="371"/>
      <c r="DH386" s="371"/>
      <c r="DI386" s="371"/>
      <c r="DJ386" s="371"/>
      <c r="DK386" s="371"/>
      <c r="DL386" s="371"/>
      <c r="DM386" s="371"/>
      <c r="DN386" s="371"/>
      <c r="DO386" s="371"/>
      <c r="DP386" s="371"/>
      <c r="DQ386" s="371"/>
    </row>
    <row r="387" spans="1:121" s="372" customFormat="1" ht="29.25" customHeight="1">
      <c r="A387" s="202"/>
      <c r="B387" s="203"/>
      <c r="C387" s="76" t="s">
        <v>287</v>
      </c>
      <c r="D387" s="76"/>
      <c r="E387" s="76"/>
      <c r="F387" s="76"/>
      <c r="G387" s="76"/>
      <c r="H387" s="66" t="s">
        <v>58</v>
      </c>
      <c r="I387" s="66" t="s">
        <v>49</v>
      </c>
      <c r="J387" s="66" t="s">
        <v>286</v>
      </c>
      <c r="K387" s="66" t="s">
        <v>282</v>
      </c>
      <c r="L387" s="66" t="s">
        <v>357</v>
      </c>
      <c r="M387" s="298">
        <v>94</v>
      </c>
      <c r="N387" s="68">
        <v>94</v>
      </c>
      <c r="O387" s="68">
        <v>94</v>
      </c>
      <c r="P387" s="68">
        <v>99.1</v>
      </c>
      <c r="Q387" s="68"/>
      <c r="R387" s="68"/>
      <c r="S387" s="68"/>
      <c r="T387" s="60">
        <v>4</v>
      </c>
      <c r="U387" s="371"/>
      <c r="V387" s="371"/>
      <c r="W387" s="371"/>
      <c r="X387" s="371"/>
      <c r="Y387" s="371"/>
      <c r="Z387" s="371"/>
      <c r="AA387" s="371"/>
      <c r="AB387" s="371"/>
      <c r="AC387" s="371"/>
      <c r="AD387" s="371"/>
      <c r="AE387" s="371"/>
      <c r="AF387" s="371"/>
      <c r="AG387" s="371"/>
      <c r="AH387" s="371"/>
      <c r="AI387" s="371"/>
      <c r="AJ387" s="371"/>
      <c r="AK387" s="371"/>
      <c r="AL387" s="371"/>
      <c r="AM387" s="371"/>
      <c r="AN387" s="371"/>
      <c r="AO387" s="371"/>
      <c r="AP387" s="371"/>
      <c r="AQ387" s="371"/>
      <c r="AR387" s="371"/>
      <c r="AS387" s="371"/>
      <c r="AT387" s="371"/>
      <c r="AU387" s="371"/>
      <c r="AV387" s="371"/>
      <c r="AW387" s="371"/>
      <c r="AX387" s="371"/>
      <c r="AY387" s="371"/>
      <c r="AZ387" s="371"/>
      <c r="BA387" s="371"/>
      <c r="BB387" s="371"/>
      <c r="BC387" s="371"/>
      <c r="BD387" s="371"/>
      <c r="BE387" s="371"/>
      <c r="BF387" s="371"/>
      <c r="BG387" s="371"/>
      <c r="BH387" s="371"/>
      <c r="BI387" s="371"/>
      <c r="BJ387" s="371"/>
      <c r="BK387" s="371"/>
      <c r="BL387" s="371"/>
      <c r="BM387" s="371"/>
      <c r="BN387" s="371"/>
      <c r="BO387" s="371"/>
      <c r="BP387" s="371"/>
      <c r="BQ387" s="371"/>
      <c r="BR387" s="371"/>
      <c r="BS387" s="371"/>
      <c r="BT387" s="371"/>
      <c r="BU387" s="371"/>
      <c r="BV387" s="371"/>
      <c r="BW387" s="371"/>
      <c r="BX387" s="371"/>
      <c r="BY387" s="371"/>
      <c r="BZ387" s="371"/>
      <c r="CA387" s="371"/>
      <c r="CB387" s="371"/>
      <c r="CC387" s="371"/>
      <c r="CD387" s="371"/>
      <c r="CE387" s="371"/>
      <c r="CF387" s="371"/>
      <c r="CG387" s="371"/>
      <c r="CH387" s="371"/>
      <c r="CI387" s="371"/>
      <c r="CJ387" s="371"/>
      <c r="CK387" s="371"/>
      <c r="CL387" s="371"/>
      <c r="CM387" s="371"/>
      <c r="CN387" s="371"/>
      <c r="CO387" s="371"/>
      <c r="CP387" s="371"/>
      <c r="CQ387" s="371"/>
      <c r="CR387" s="371"/>
      <c r="CS387" s="371"/>
      <c r="CT387" s="371"/>
      <c r="CU387" s="371"/>
      <c r="CV387" s="371"/>
      <c r="CW387" s="371"/>
      <c r="CX387" s="371"/>
      <c r="CY387" s="371"/>
      <c r="CZ387" s="371"/>
      <c r="DA387" s="371"/>
      <c r="DB387" s="371"/>
      <c r="DC387" s="371"/>
      <c r="DD387" s="371"/>
      <c r="DE387" s="371"/>
      <c r="DF387" s="371"/>
      <c r="DG387" s="371"/>
      <c r="DH387" s="371"/>
      <c r="DI387" s="371"/>
      <c r="DJ387" s="371"/>
      <c r="DK387" s="371"/>
      <c r="DL387" s="371"/>
      <c r="DM387" s="371"/>
      <c r="DN387" s="371"/>
      <c r="DO387" s="371"/>
      <c r="DP387" s="371"/>
      <c r="DQ387" s="371"/>
    </row>
    <row r="388" spans="1:121" s="11" customFormat="1" ht="83.25" customHeight="1" hidden="1">
      <c r="A388" s="77">
        <v>403</v>
      </c>
      <c r="B388" s="79" t="s">
        <v>298</v>
      </c>
      <c r="C388" s="78" t="s">
        <v>4</v>
      </c>
      <c r="D388" s="73" t="s">
        <v>274</v>
      </c>
      <c r="E388" s="74" t="s">
        <v>299</v>
      </c>
      <c r="F388" s="75">
        <v>41562</v>
      </c>
      <c r="G388" s="75">
        <v>42004</v>
      </c>
      <c r="H388" s="83" t="s">
        <v>125</v>
      </c>
      <c r="I388" s="290" t="s">
        <v>133</v>
      </c>
      <c r="J388" s="83" t="s">
        <v>300</v>
      </c>
      <c r="K388" s="83"/>
      <c r="L388" s="83"/>
      <c r="M388" s="85"/>
      <c r="N388" s="85">
        <f>N391</f>
        <v>146</v>
      </c>
      <c r="O388" s="85">
        <f>O391</f>
        <v>146</v>
      </c>
      <c r="P388" s="85"/>
      <c r="Q388" s="85"/>
      <c r="R388" s="85"/>
      <c r="S388" s="85"/>
      <c r="T388" s="86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</row>
    <row r="389" spans="1:121" s="11" customFormat="1" ht="105.75" customHeight="1" hidden="1">
      <c r="A389" s="111"/>
      <c r="B389" s="144"/>
      <c r="C389" s="275"/>
      <c r="D389" s="324" t="s">
        <v>354</v>
      </c>
      <c r="E389" s="325" t="s">
        <v>57</v>
      </c>
      <c r="F389" s="325" t="s">
        <v>276</v>
      </c>
      <c r="G389" s="325" t="s">
        <v>277</v>
      </c>
      <c r="H389" s="149"/>
      <c r="I389" s="293"/>
      <c r="J389" s="149"/>
      <c r="K389" s="149"/>
      <c r="L389" s="149"/>
      <c r="M389" s="151"/>
      <c r="N389" s="151"/>
      <c r="O389" s="151"/>
      <c r="P389" s="151"/>
      <c r="Q389" s="151"/>
      <c r="R389" s="151"/>
      <c r="S389" s="151"/>
      <c r="T389" s="152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</row>
    <row r="390" spans="1:121" s="11" customFormat="1" ht="119.25" customHeight="1" hidden="1">
      <c r="A390" s="87"/>
      <c r="B390" s="88"/>
      <c r="C390" s="187"/>
      <c r="D390" s="135" t="s">
        <v>323</v>
      </c>
      <c r="E390" s="92" t="s">
        <v>57</v>
      </c>
      <c r="F390" s="136">
        <v>41640</v>
      </c>
      <c r="G390" s="136">
        <v>43100</v>
      </c>
      <c r="H390" s="93"/>
      <c r="I390" s="296"/>
      <c r="J390" s="93"/>
      <c r="K390" s="93"/>
      <c r="L390" s="93"/>
      <c r="M390" s="95"/>
      <c r="N390" s="95"/>
      <c r="O390" s="95"/>
      <c r="P390" s="95"/>
      <c r="Q390" s="95"/>
      <c r="R390" s="95"/>
      <c r="S390" s="95"/>
      <c r="T390" s="96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</row>
    <row r="391" spans="1:121" s="11" customFormat="1" ht="18" customHeight="1" hidden="1">
      <c r="A391" s="130"/>
      <c r="B391" s="130"/>
      <c r="C391" s="70" t="s">
        <v>281</v>
      </c>
      <c r="D391" s="71"/>
      <c r="E391" s="71"/>
      <c r="F391" s="71"/>
      <c r="G391" s="72"/>
      <c r="H391" s="66" t="s">
        <v>125</v>
      </c>
      <c r="I391" s="350" t="s">
        <v>133</v>
      </c>
      <c r="J391" s="66" t="s">
        <v>300</v>
      </c>
      <c r="K391" s="66" t="s">
        <v>282</v>
      </c>
      <c r="L391" s="66" t="s">
        <v>283</v>
      </c>
      <c r="M391" s="298"/>
      <c r="N391" s="68">
        <v>146</v>
      </c>
      <c r="O391" s="68">
        <v>146</v>
      </c>
      <c r="P391" s="68"/>
      <c r="Q391" s="68"/>
      <c r="R391" s="68"/>
      <c r="S391" s="68"/>
      <c r="T391" s="60">
        <v>3</v>
      </c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</row>
    <row r="392" spans="1:20" s="17" customFormat="1" ht="106.5" customHeight="1" hidden="1">
      <c r="A392" s="103">
        <v>403</v>
      </c>
      <c r="B392" s="79" t="s">
        <v>301</v>
      </c>
      <c r="C392" s="161" t="s">
        <v>5</v>
      </c>
      <c r="D392" s="324" t="s">
        <v>354</v>
      </c>
      <c r="E392" s="325" t="s">
        <v>57</v>
      </c>
      <c r="F392" s="325" t="s">
        <v>276</v>
      </c>
      <c r="G392" s="325" t="s">
        <v>277</v>
      </c>
      <c r="H392" s="84" t="s">
        <v>68</v>
      </c>
      <c r="I392" s="196" t="s">
        <v>156</v>
      </c>
      <c r="J392" s="84" t="s">
        <v>295</v>
      </c>
      <c r="K392" s="84"/>
      <c r="L392" s="84"/>
      <c r="M392" s="85"/>
      <c r="N392" s="85">
        <f>N394</f>
        <v>19</v>
      </c>
      <c r="O392" s="85">
        <f>O394</f>
        <v>19</v>
      </c>
      <c r="P392" s="85"/>
      <c r="Q392" s="85"/>
      <c r="R392" s="85"/>
      <c r="S392" s="85"/>
      <c r="T392" s="86"/>
    </row>
    <row r="393" spans="1:20" s="17" customFormat="1" ht="96" customHeight="1" hidden="1">
      <c r="A393" s="105"/>
      <c r="B393" s="88"/>
      <c r="C393" s="206"/>
      <c r="D393" s="135" t="s">
        <v>115</v>
      </c>
      <c r="E393" s="92" t="s">
        <v>57</v>
      </c>
      <c r="F393" s="136">
        <v>41640</v>
      </c>
      <c r="G393" s="136">
        <v>43100</v>
      </c>
      <c r="H393" s="94"/>
      <c r="I393" s="200"/>
      <c r="J393" s="94"/>
      <c r="K393" s="94"/>
      <c r="L393" s="94"/>
      <c r="M393" s="95"/>
      <c r="N393" s="95"/>
      <c r="O393" s="95"/>
      <c r="P393" s="95"/>
      <c r="Q393" s="95"/>
      <c r="R393" s="95"/>
      <c r="S393" s="95"/>
      <c r="T393" s="96"/>
    </row>
    <row r="394" spans="1:20" s="17" customFormat="1" ht="30" customHeight="1" hidden="1">
      <c r="A394" s="202"/>
      <c r="B394" s="203"/>
      <c r="C394" s="124" t="s">
        <v>296</v>
      </c>
      <c r="D394" s="125"/>
      <c r="E394" s="125"/>
      <c r="F394" s="125"/>
      <c r="G394" s="126"/>
      <c r="H394" s="67" t="s">
        <v>68</v>
      </c>
      <c r="I394" s="67" t="s">
        <v>156</v>
      </c>
      <c r="J394" s="67" t="s">
        <v>295</v>
      </c>
      <c r="K394" s="164" t="s">
        <v>282</v>
      </c>
      <c r="L394" s="164">
        <v>251</v>
      </c>
      <c r="M394" s="165"/>
      <c r="N394" s="165">
        <v>19</v>
      </c>
      <c r="O394" s="165">
        <v>19</v>
      </c>
      <c r="P394" s="165"/>
      <c r="Q394" s="165"/>
      <c r="R394" s="165"/>
      <c r="S394" s="165"/>
      <c r="T394" s="166">
        <v>3</v>
      </c>
    </row>
    <row r="395" spans="1:121" s="11" customFormat="1" ht="82.5" customHeight="1" hidden="1">
      <c r="A395" s="77">
        <v>403</v>
      </c>
      <c r="B395" s="79" t="s">
        <v>302</v>
      </c>
      <c r="C395" s="78" t="s">
        <v>6</v>
      </c>
      <c r="D395" s="73" t="s">
        <v>274</v>
      </c>
      <c r="E395" s="74" t="s">
        <v>303</v>
      </c>
      <c r="F395" s="75">
        <v>41562</v>
      </c>
      <c r="G395" s="75">
        <v>42004</v>
      </c>
      <c r="H395" s="83" t="s">
        <v>156</v>
      </c>
      <c r="I395" s="83" t="s">
        <v>58</v>
      </c>
      <c r="J395" s="83" t="s">
        <v>304</v>
      </c>
      <c r="K395" s="83"/>
      <c r="L395" s="83"/>
      <c r="M395" s="85"/>
      <c r="N395" s="85">
        <f>N398</f>
        <v>150</v>
      </c>
      <c r="O395" s="85">
        <f>O398</f>
        <v>139.80316</v>
      </c>
      <c r="P395" s="85"/>
      <c r="Q395" s="85"/>
      <c r="R395" s="85"/>
      <c r="S395" s="85"/>
      <c r="T395" s="86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</row>
    <row r="396" spans="1:121" s="11" customFormat="1" ht="103.5" customHeight="1" hidden="1">
      <c r="A396" s="111"/>
      <c r="B396" s="144"/>
      <c r="C396" s="275"/>
      <c r="D396" s="324" t="s">
        <v>354</v>
      </c>
      <c r="E396" s="325" t="s">
        <v>57</v>
      </c>
      <c r="F396" s="325" t="s">
        <v>276</v>
      </c>
      <c r="G396" s="325" t="s">
        <v>277</v>
      </c>
      <c r="H396" s="149"/>
      <c r="I396" s="149"/>
      <c r="J396" s="149"/>
      <c r="K396" s="149"/>
      <c r="L396" s="149"/>
      <c r="M396" s="151"/>
      <c r="N396" s="151"/>
      <c r="O396" s="151"/>
      <c r="P396" s="151"/>
      <c r="Q396" s="151"/>
      <c r="R396" s="151"/>
      <c r="S396" s="151"/>
      <c r="T396" s="152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</row>
    <row r="397" spans="1:121" s="11" customFormat="1" ht="99.75" customHeight="1" hidden="1">
      <c r="A397" s="87"/>
      <c r="B397" s="88"/>
      <c r="C397" s="187"/>
      <c r="D397" s="135" t="s">
        <v>305</v>
      </c>
      <c r="E397" s="92" t="s">
        <v>57</v>
      </c>
      <c r="F397" s="136">
        <v>41858</v>
      </c>
      <c r="G397" s="136">
        <v>42023</v>
      </c>
      <c r="H397" s="93"/>
      <c r="I397" s="93"/>
      <c r="J397" s="93"/>
      <c r="K397" s="93"/>
      <c r="L397" s="93"/>
      <c r="M397" s="95"/>
      <c r="N397" s="95"/>
      <c r="O397" s="95"/>
      <c r="P397" s="95"/>
      <c r="Q397" s="95"/>
      <c r="R397" s="95"/>
      <c r="S397" s="95"/>
      <c r="T397" s="96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</row>
    <row r="398" spans="1:121" s="11" customFormat="1" ht="18" customHeight="1" hidden="1">
      <c r="A398" s="202"/>
      <c r="B398" s="203"/>
      <c r="C398" s="70" t="s">
        <v>281</v>
      </c>
      <c r="D398" s="71"/>
      <c r="E398" s="71"/>
      <c r="F398" s="71"/>
      <c r="G398" s="72"/>
      <c r="H398" s="351" t="s">
        <v>156</v>
      </c>
      <c r="I398" s="351" t="s">
        <v>58</v>
      </c>
      <c r="J398" s="351" t="s">
        <v>304</v>
      </c>
      <c r="K398" s="351" t="s">
        <v>282</v>
      </c>
      <c r="L398" s="351" t="s">
        <v>283</v>
      </c>
      <c r="M398" s="352"/>
      <c r="N398" s="353">
        <v>150</v>
      </c>
      <c r="O398" s="353">
        <v>139.80316</v>
      </c>
      <c r="P398" s="353"/>
      <c r="Q398" s="353"/>
      <c r="R398" s="353"/>
      <c r="S398" s="353"/>
      <c r="T398" s="335">
        <v>3</v>
      </c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</row>
    <row r="399" spans="1:121" s="11" customFormat="1" ht="78" customHeight="1" hidden="1">
      <c r="A399" s="77">
        <v>403</v>
      </c>
      <c r="B399" s="79" t="s">
        <v>297</v>
      </c>
      <c r="C399" s="129" t="s">
        <v>7</v>
      </c>
      <c r="D399" s="73" t="s">
        <v>274</v>
      </c>
      <c r="E399" s="74" t="s">
        <v>306</v>
      </c>
      <c r="F399" s="75">
        <v>41562</v>
      </c>
      <c r="G399" s="75">
        <v>42004</v>
      </c>
      <c r="H399" s="83" t="s">
        <v>156</v>
      </c>
      <c r="I399" s="83" t="s">
        <v>59</v>
      </c>
      <c r="J399" s="83" t="s">
        <v>275</v>
      </c>
      <c r="K399" s="83"/>
      <c r="L399" s="83"/>
      <c r="M399" s="291"/>
      <c r="N399" s="85"/>
      <c r="O399" s="85"/>
      <c r="P399" s="85"/>
      <c r="Q399" s="85"/>
      <c r="R399" s="85"/>
      <c r="S399" s="85"/>
      <c r="T399" s="86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</row>
    <row r="400" spans="1:121" s="11" customFormat="1" ht="109.5" customHeight="1" hidden="1">
      <c r="A400" s="87"/>
      <c r="B400" s="88"/>
      <c r="C400" s="134"/>
      <c r="D400" s="324" t="s">
        <v>354</v>
      </c>
      <c r="E400" s="325" t="s">
        <v>57</v>
      </c>
      <c r="F400" s="325" t="s">
        <v>276</v>
      </c>
      <c r="G400" s="325" t="s">
        <v>277</v>
      </c>
      <c r="H400" s="93"/>
      <c r="I400" s="93"/>
      <c r="J400" s="93"/>
      <c r="K400" s="93"/>
      <c r="L400" s="93"/>
      <c r="M400" s="297"/>
      <c r="N400" s="95"/>
      <c r="O400" s="95"/>
      <c r="P400" s="95"/>
      <c r="Q400" s="95"/>
      <c r="R400" s="95"/>
      <c r="S400" s="95"/>
      <c r="T400" s="96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</row>
    <row r="401" spans="1:121" s="11" customFormat="1" ht="18" customHeight="1" hidden="1">
      <c r="A401" s="202"/>
      <c r="B401" s="203"/>
      <c r="C401" s="76" t="s">
        <v>281</v>
      </c>
      <c r="D401" s="76"/>
      <c r="E401" s="76"/>
      <c r="F401" s="76"/>
      <c r="G401" s="76"/>
      <c r="H401" s="66" t="s">
        <v>156</v>
      </c>
      <c r="I401" s="66" t="s">
        <v>59</v>
      </c>
      <c r="J401" s="66" t="s">
        <v>275</v>
      </c>
      <c r="K401" s="66" t="s">
        <v>282</v>
      </c>
      <c r="L401" s="66" t="s">
        <v>283</v>
      </c>
      <c r="M401" s="298"/>
      <c r="N401" s="68"/>
      <c r="O401" s="68"/>
      <c r="P401" s="68"/>
      <c r="Q401" s="68"/>
      <c r="R401" s="68"/>
      <c r="S401" s="68"/>
      <c r="T401" s="60">
        <v>3</v>
      </c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</row>
    <row r="402" spans="1:121" s="11" customFormat="1" ht="78" customHeight="1" hidden="1">
      <c r="A402" s="77">
        <v>403</v>
      </c>
      <c r="B402" s="79" t="s">
        <v>215</v>
      </c>
      <c r="C402" s="80" t="s">
        <v>7</v>
      </c>
      <c r="D402" s="354" t="s">
        <v>307</v>
      </c>
      <c r="E402" s="74" t="s">
        <v>57</v>
      </c>
      <c r="F402" s="75">
        <v>42005</v>
      </c>
      <c r="G402" s="75">
        <v>42369</v>
      </c>
      <c r="H402" s="83" t="s">
        <v>156</v>
      </c>
      <c r="I402" s="83" t="s">
        <v>156</v>
      </c>
      <c r="J402" s="83" t="s">
        <v>275</v>
      </c>
      <c r="K402" s="83"/>
      <c r="L402" s="83"/>
      <c r="M402" s="85"/>
      <c r="N402" s="85"/>
      <c r="O402" s="85"/>
      <c r="P402" s="85"/>
      <c r="Q402" s="85"/>
      <c r="R402" s="85"/>
      <c r="S402" s="85"/>
      <c r="T402" s="86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</row>
    <row r="403" spans="1:121" s="11" customFormat="1" ht="105.75" customHeight="1" hidden="1">
      <c r="A403" s="111"/>
      <c r="B403" s="144"/>
      <c r="C403" s="146"/>
      <c r="D403" s="355" t="s">
        <v>356</v>
      </c>
      <c r="E403" s="331" t="s">
        <v>278</v>
      </c>
      <c r="F403" s="331" t="s">
        <v>279</v>
      </c>
      <c r="G403" s="331" t="s">
        <v>280</v>
      </c>
      <c r="H403" s="149"/>
      <c r="I403" s="149"/>
      <c r="J403" s="149"/>
      <c r="K403" s="149"/>
      <c r="L403" s="149"/>
      <c r="M403" s="151"/>
      <c r="N403" s="151"/>
      <c r="O403" s="151"/>
      <c r="P403" s="151"/>
      <c r="Q403" s="151"/>
      <c r="R403" s="151"/>
      <c r="S403" s="151"/>
      <c r="T403" s="152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</row>
    <row r="404" spans="1:121" s="11" customFormat="1" ht="83.25" customHeight="1" hidden="1">
      <c r="A404" s="111"/>
      <c r="B404" s="144"/>
      <c r="C404" s="146"/>
      <c r="D404" s="355"/>
      <c r="E404" s="331"/>
      <c r="F404" s="331"/>
      <c r="G404" s="331"/>
      <c r="H404" s="149"/>
      <c r="I404" s="149"/>
      <c r="J404" s="149"/>
      <c r="K404" s="149"/>
      <c r="L404" s="149"/>
      <c r="M404" s="151"/>
      <c r="N404" s="151"/>
      <c r="O404" s="151"/>
      <c r="P404" s="151"/>
      <c r="Q404" s="151"/>
      <c r="R404" s="151"/>
      <c r="S404" s="151"/>
      <c r="T404" s="152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</row>
    <row r="405" spans="1:121" s="11" customFormat="1" ht="18" customHeight="1" hidden="1">
      <c r="A405" s="191"/>
      <c r="B405" s="192"/>
      <c r="C405" s="356"/>
      <c r="D405" s="328"/>
      <c r="E405" s="329"/>
      <c r="F405" s="329"/>
      <c r="G405" s="329"/>
      <c r="H405" s="93"/>
      <c r="I405" s="93"/>
      <c r="J405" s="93"/>
      <c r="K405" s="93"/>
      <c r="L405" s="93"/>
      <c r="M405" s="95"/>
      <c r="N405" s="95"/>
      <c r="O405" s="95"/>
      <c r="P405" s="95"/>
      <c r="Q405" s="95"/>
      <c r="R405" s="95"/>
      <c r="S405" s="95"/>
      <c r="T405" s="96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</row>
    <row r="406" spans="1:121" s="11" customFormat="1" ht="18" customHeight="1" hidden="1">
      <c r="A406" s="202"/>
      <c r="B406" s="203"/>
      <c r="C406" s="70" t="s">
        <v>281</v>
      </c>
      <c r="D406" s="71"/>
      <c r="E406" s="71"/>
      <c r="F406" s="71"/>
      <c r="G406" s="72"/>
      <c r="H406" s="66" t="s">
        <v>156</v>
      </c>
      <c r="I406" s="66" t="s">
        <v>156</v>
      </c>
      <c r="J406" s="66" t="s">
        <v>275</v>
      </c>
      <c r="K406" s="66" t="s">
        <v>282</v>
      </c>
      <c r="L406" s="66" t="s">
        <v>357</v>
      </c>
      <c r="M406" s="298"/>
      <c r="N406" s="68"/>
      <c r="O406" s="68"/>
      <c r="P406" s="68"/>
      <c r="Q406" s="68"/>
      <c r="R406" s="68"/>
      <c r="S406" s="68"/>
      <c r="T406" s="60">
        <v>3</v>
      </c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</row>
    <row r="407" spans="1:121" s="11" customFormat="1" ht="110.25" customHeight="1" hidden="1">
      <c r="A407" s="77">
        <v>403</v>
      </c>
      <c r="B407" s="79" t="s">
        <v>216</v>
      </c>
      <c r="C407" s="163" t="s">
        <v>8</v>
      </c>
      <c r="D407" s="73" t="s">
        <v>274</v>
      </c>
      <c r="E407" s="74" t="s">
        <v>308</v>
      </c>
      <c r="F407" s="75">
        <v>41562</v>
      </c>
      <c r="G407" s="75">
        <v>42004</v>
      </c>
      <c r="H407" s="83" t="s">
        <v>156</v>
      </c>
      <c r="I407" s="83" t="s">
        <v>156</v>
      </c>
      <c r="J407" s="83" t="s">
        <v>290</v>
      </c>
      <c r="K407" s="83"/>
      <c r="L407" s="83"/>
      <c r="M407" s="85"/>
      <c r="N407" s="85"/>
      <c r="O407" s="85"/>
      <c r="P407" s="85"/>
      <c r="Q407" s="85"/>
      <c r="R407" s="85"/>
      <c r="S407" s="85"/>
      <c r="T407" s="86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</row>
    <row r="408" spans="1:121" s="11" customFormat="1" ht="140.25" customHeight="1" hidden="1">
      <c r="A408" s="87"/>
      <c r="B408" s="88"/>
      <c r="C408" s="98"/>
      <c r="D408" s="324" t="s">
        <v>354</v>
      </c>
      <c r="E408" s="325" t="s">
        <v>57</v>
      </c>
      <c r="F408" s="325" t="s">
        <v>276</v>
      </c>
      <c r="G408" s="325" t="s">
        <v>277</v>
      </c>
      <c r="H408" s="93"/>
      <c r="I408" s="93"/>
      <c r="J408" s="93"/>
      <c r="K408" s="93"/>
      <c r="L408" s="93"/>
      <c r="M408" s="95"/>
      <c r="N408" s="95"/>
      <c r="O408" s="95"/>
      <c r="P408" s="95"/>
      <c r="Q408" s="95"/>
      <c r="R408" s="95"/>
      <c r="S408" s="95"/>
      <c r="T408" s="96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</row>
    <row r="409" spans="1:121" s="11" customFormat="1" ht="18" customHeight="1" hidden="1">
      <c r="A409" s="202"/>
      <c r="B409" s="203"/>
      <c r="C409" s="70" t="s">
        <v>281</v>
      </c>
      <c r="D409" s="71"/>
      <c r="E409" s="71"/>
      <c r="F409" s="71"/>
      <c r="G409" s="72"/>
      <c r="H409" s="66" t="s">
        <v>156</v>
      </c>
      <c r="I409" s="66" t="s">
        <v>156</v>
      </c>
      <c r="J409" s="66" t="s">
        <v>290</v>
      </c>
      <c r="K409" s="66" t="s">
        <v>282</v>
      </c>
      <c r="L409" s="66" t="s">
        <v>283</v>
      </c>
      <c r="M409" s="298"/>
      <c r="N409" s="68"/>
      <c r="O409" s="68"/>
      <c r="P409" s="68"/>
      <c r="Q409" s="68"/>
      <c r="R409" s="68"/>
      <c r="S409" s="68"/>
      <c r="T409" s="60">
        <v>3</v>
      </c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</row>
    <row r="410" spans="1:121" s="11" customFormat="1" ht="80.25" customHeight="1" hidden="1">
      <c r="A410" s="77">
        <v>403</v>
      </c>
      <c r="B410" s="79" t="s">
        <v>302</v>
      </c>
      <c r="C410" s="78" t="s">
        <v>9</v>
      </c>
      <c r="D410" s="73" t="s">
        <v>274</v>
      </c>
      <c r="E410" s="74" t="s">
        <v>309</v>
      </c>
      <c r="F410" s="75">
        <v>41562</v>
      </c>
      <c r="G410" s="75">
        <v>42004</v>
      </c>
      <c r="H410" s="83" t="s">
        <v>218</v>
      </c>
      <c r="I410" s="83" t="s">
        <v>58</v>
      </c>
      <c r="J410" s="83" t="s">
        <v>310</v>
      </c>
      <c r="K410" s="83"/>
      <c r="L410" s="83"/>
      <c r="M410" s="85"/>
      <c r="N410" s="85"/>
      <c r="O410" s="85"/>
      <c r="P410" s="85"/>
      <c r="Q410" s="85"/>
      <c r="R410" s="85"/>
      <c r="S410" s="85"/>
      <c r="T410" s="86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</row>
    <row r="411" spans="1:121" s="11" customFormat="1" ht="106.5" customHeight="1" hidden="1">
      <c r="A411" s="111"/>
      <c r="B411" s="144"/>
      <c r="C411" s="275"/>
      <c r="D411" s="324" t="s">
        <v>354</v>
      </c>
      <c r="E411" s="325" t="s">
        <v>57</v>
      </c>
      <c r="F411" s="325" t="s">
        <v>276</v>
      </c>
      <c r="G411" s="325" t="s">
        <v>277</v>
      </c>
      <c r="H411" s="149"/>
      <c r="I411" s="149"/>
      <c r="J411" s="149"/>
      <c r="K411" s="149"/>
      <c r="L411" s="149"/>
      <c r="M411" s="151"/>
      <c r="N411" s="151"/>
      <c r="O411" s="151"/>
      <c r="P411" s="151"/>
      <c r="Q411" s="151"/>
      <c r="R411" s="151"/>
      <c r="S411" s="151"/>
      <c r="T411" s="152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</row>
    <row r="412" spans="1:121" s="11" customFormat="1" ht="93.75" customHeight="1" hidden="1">
      <c r="A412" s="87"/>
      <c r="B412" s="88"/>
      <c r="C412" s="187"/>
      <c r="D412" s="135" t="s">
        <v>311</v>
      </c>
      <c r="E412" s="92" t="s">
        <v>57</v>
      </c>
      <c r="F412" s="136">
        <v>41640</v>
      </c>
      <c r="G412" s="136">
        <v>43100</v>
      </c>
      <c r="H412" s="93"/>
      <c r="I412" s="93"/>
      <c r="J412" s="93"/>
      <c r="K412" s="93"/>
      <c r="L412" s="93"/>
      <c r="M412" s="95"/>
      <c r="N412" s="95"/>
      <c r="O412" s="95"/>
      <c r="P412" s="95"/>
      <c r="Q412" s="95"/>
      <c r="R412" s="95"/>
      <c r="S412" s="95"/>
      <c r="T412" s="96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</row>
    <row r="413" spans="1:121" s="11" customFormat="1" ht="18" customHeight="1" hidden="1">
      <c r="A413" s="202"/>
      <c r="B413" s="203"/>
      <c r="C413" s="70" t="s">
        <v>281</v>
      </c>
      <c r="D413" s="71"/>
      <c r="E413" s="71"/>
      <c r="F413" s="71"/>
      <c r="G413" s="72"/>
      <c r="H413" s="351" t="s">
        <v>218</v>
      </c>
      <c r="I413" s="351" t="s">
        <v>58</v>
      </c>
      <c r="J413" s="351" t="s">
        <v>310</v>
      </c>
      <c r="K413" s="351" t="s">
        <v>282</v>
      </c>
      <c r="L413" s="351" t="s">
        <v>283</v>
      </c>
      <c r="M413" s="352"/>
      <c r="N413" s="353"/>
      <c r="O413" s="353"/>
      <c r="P413" s="353"/>
      <c r="Q413" s="353"/>
      <c r="R413" s="353"/>
      <c r="S413" s="353"/>
      <c r="T413" s="335">
        <v>3</v>
      </c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</row>
    <row r="414" spans="1:132" s="11" customFormat="1" ht="18" customHeight="1" hidden="1">
      <c r="A414" s="56"/>
      <c r="B414" s="57" t="s">
        <v>43</v>
      </c>
      <c r="C414" s="318" t="s">
        <v>312</v>
      </c>
      <c r="D414" s="320"/>
      <c r="E414" s="320"/>
      <c r="F414" s="320"/>
      <c r="G414" s="320"/>
      <c r="H414" s="320"/>
      <c r="I414" s="320"/>
      <c r="J414" s="320"/>
      <c r="K414" s="320"/>
      <c r="L414" s="321"/>
      <c r="M414" s="59">
        <f aca="true" t="shared" si="21" ref="M414:S414">M415</f>
        <v>0</v>
      </c>
      <c r="N414" s="59">
        <f t="shared" si="21"/>
        <v>0</v>
      </c>
      <c r="O414" s="59">
        <f t="shared" si="21"/>
        <v>0</v>
      </c>
      <c r="P414" s="59">
        <f t="shared" si="21"/>
        <v>0</v>
      </c>
      <c r="Q414" s="59">
        <f t="shared" si="21"/>
        <v>0</v>
      </c>
      <c r="R414" s="59">
        <f t="shared" si="21"/>
        <v>0</v>
      </c>
      <c r="S414" s="59">
        <f t="shared" si="21"/>
        <v>0</v>
      </c>
      <c r="T414" s="6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</row>
    <row r="415" spans="1:41" s="30" customFormat="1" ht="107.25" customHeight="1" hidden="1">
      <c r="A415" s="61">
        <v>403</v>
      </c>
      <c r="B415" s="62" t="s">
        <v>313</v>
      </c>
      <c r="C415" s="120" t="s">
        <v>314</v>
      </c>
      <c r="D415" s="63" t="s">
        <v>141</v>
      </c>
      <c r="E415" s="357" t="s">
        <v>57</v>
      </c>
      <c r="F415" s="358">
        <v>42248</v>
      </c>
      <c r="G415" s="359" t="s">
        <v>67</v>
      </c>
      <c r="H415" s="66" t="s">
        <v>58</v>
      </c>
      <c r="I415" s="66" t="s">
        <v>49</v>
      </c>
      <c r="J415" s="66" t="s">
        <v>315</v>
      </c>
      <c r="K415" s="66"/>
      <c r="L415" s="67"/>
      <c r="M415" s="68"/>
      <c r="N415" s="68"/>
      <c r="O415" s="298"/>
      <c r="P415" s="298"/>
      <c r="Q415" s="298"/>
      <c r="R415" s="298"/>
      <c r="S415" s="298"/>
      <c r="T415" s="60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</row>
    <row r="416" spans="1:41" s="30" customFormat="1" ht="21" customHeight="1" hidden="1">
      <c r="A416" s="69"/>
      <c r="B416" s="69"/>
      <c r="C416" s="270" t="s">
        <v>84</v>
      </c>
      <c r="D416" s="271"/>
      <c r="E416" s="271"/>
      <c r="F416" s="271"/>
      <c r="G416" s="272"/>
      <c r="H416" s="66" t="s">
        <v>58</v>
      </c>
      <c r="I416" s="66" t="s">
        <v>49</v>
      </c>
      <c r="J416" s="66" t="s">
        <v>315</v>
      </c>
      <c r="K416" s="66" t="s">
        <v>85</v>
      </c>
      <c r="L416" s="67" t="s">
        <v>357</v>
      </c>
      <c r="M416" s="68"/>
      <c r="N416" s="68"/>
      <c r="O416" s="298"/>
      <c r="P416" s="298"/>
      <c r="Q416" s="298"/>
      <c r="R416" s="298"/>
      <c r="S416" s="298"/>
      <c r="T416" s="60">
        <v>4</v>
      </c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</row>
    <row r="417" spans="1:20" s="17" customFormat="1" ht="18" customHeight="1">
      <c r="A417" s="202"/>
      <c r="B417" s="203"/>
      <c r="C417" s="318" t="s">
        <v>316</v>
      </c>
      <c r="D417" s="320"/>
      <c r="E417" s="320"/>
      <c r="F417" s="320"/>
      <c r="G417" s="320"/>
      <c r="H417" s="320"/>
      <c r="I417" s="320"/>
      <c r="J417" s="320"/>
      <c r="K417" s="320"/>
      <c r="L417" s="321"/>
      <c r="M417" s="59">
        <f>M414+M355+M342+M8</f>
        <v>23210</v>
      </c>
      <c r="N417" s="59">
        <f>N414+N355+N342+N8</f>
        <v>32037.09559</v>
      </c>
      <c r="O417" s="59">
        <f>O414+O355+O342+O8</f>
        <v>31161.92215</v>
      </c>
      <c r="P417" s="59">
        <f>P7</f>
        <v>24983.2</v>
      </c>
      <c r="Q417" s="59">
        <f>Q7</f>
        <v>23881.2</v>
      </c>
      <c r="R417" s="59">
        <f>R7</f>
        <v>23881.2</v>
      </c>
      <c r="S417" s="59">
        <f>S7</f>
        <v>23881.2</v>
      </c>
      <c r="T417" s="60"/>
    </row>
    <row r="418" spans="1:20" s="17" customFormat="1" ht="13.5">
      <c r="A418" s="18"/>
      <c r="B418" s="19"/>
      <c r="C418" s="20"/>
      <c r="D418" s="21"/>
      <c r="E418" s="18"/>
      <c r="F418" s="18"/>
      <c r="G418" s="22"/>
      <c r="H418" s="23"/>
      <c r="J418" s="23"/>
      <c r="L418" s="374"/>
      <c r="M418" s="375"/>
      <c r="N418" s="375"/>
      <c r="O418" s="376"/>
      <c r="P418" s="376"/>
      <c r="Q418" s="376"/>
      <c r="R418" s="376"/>
      <c r="S418" s="376"/>
      <c r="T418" s="24"/>
    </row>
    <row r="419" spans="1:20" s="17" customFormat="1" ht="13.5">
      <c r="A419" s="18"/>
      <c r="B419" s="19"/>
      <c r="C419" s="20"/>
      <c r="D419" s="21"/>
      <c r="E419" s="18"/>
      <c r="F419" s="18"/>
      <c r="G419" s="22"/>
      <c r="H419" s="23"/>
      <c r="J419" s="23"/>
      <c r="L419" s="374"/>
      <c r="M419" s="375"/>
      <c r="N419" s="375"/>
      <c r="O419" s="376"/>
      <c r="P419" s="376"/>
      <c r="Q419" s="376"/>
      <c r="R419" s="376"/>
      <c r="S419" s="376"/>
      <c r="T419" s="24"/>
    </row>
    <row r="420" spans="1:20" s="17" customFormat="1" ht="18">
      <c r="A420" s="51" t="s">
        <v>393</v>
      </c>
      <c r="B420" s="51"/>
      <c r="C420" s="51"/>
      <c r="D420" s="51"/>
      <c r="E420" s="25"/>
      <c r="F420" s="25"/>
      <c r="G420" s="26"/>
      <c r="H420" s="27"/>
      <c r="I420" s="28"/>
      <c r="J420" s="27"/>
      <c r="K420" s="28"/>
      <c r="L420" s="377" t="s">
        <v>317</v>
      </c>
      <c r="M420" s="377"/>
      <c r="N420" s="377"/>
      <c r="O420" s="377"/>
      <c r="P420" s="377"/>
      <c r="Q420" s="377"/>
      <c r="R420" s="376"/>
      <c r="S420" s="376"/>
      <c r="T420" s="24"/>
    </row>
    <row r="421" spans="1:20" s="17" customFormat="1" ht="21.75" customHeight="1">
      <c r="A421" s="51"/>
      <c r="B421" s="51"/>
      <c r="C421" s="20"/>
      <c r="D421" s="21"/>
      <c r="E421" s="18"/>
      <c r="F421" s="18"/>
      <c r="G421" s="22"/>
      <c r="H421" s="23"/>
      <c r="J421" s="23"/>
      <c r="L421" s="374"/>
      <c r="M421" s="375"/>
      <c r="N421" s="378" t="s">
        <v>524</v>
      </c>
      <c r="O421" s="378"/>
      <c r="P421" s="378"/>
      <c r="Q421" s="376"/>
      <c r="R421" s="376"/>
      <c r="S421" s="376"/>
      <c r="T421" s="24"/>
    </row>
    <row r="422" spans="1:20" s="17" customFormat="1" ht="13.5">
      <c r="A422" s="18"/>
      <c r="B422" s="19"/>
      <c r="C422" s="20"/>
      <c r="D422" s="21"/>
      <c r="E422" s="18"/>
      <c r="F422" s="18"/>
      <c r="G422" s="22"/>
      <c r="H422" s="23"/>
      <c r="J422" s="23"/>
      <c r="L422" s="374"/>
      <c r="M422" s="375"/>
      <c r="N422" s="375"/>
      <c r="O422" s="376"/>
      <c r="P422" s="376"/>
      <c r="Q422" s="376"/>
      <c r="R422" s="376"/>
      <c r="S422" s="376"/>
      <c r="T422" s="24"/>
    </row>
    <row r="423" spans="1:41" ht="13.5">
      <c r="A423" s="18"/>
      <c r="B423" s="19"/>
      <c r="C423" s="20"/>
      <c r="D423" s="21"/>
      <c r="E423" s="18"/>
      <c r="F423" s="18"/>
      <c r="G423" s="22"/>
      <c r="H423" s="23"/>
      <c r="I423" s="17"/>
      <c r="J423" s="23"/>
      <c r="K423" s="17"/>
      <c r="L423" s="374"/>
      <c r="M423" s="375"/>
      <c r="N423" s="375"/>
      <c r="O423" s="376"/>
      <c r="P423" s="376"/>
      <c r="Q423" s="376"/>
      <c r="R423" s="376"/>
      <c r="S423" s="376"/>
      <c r="T423" s="24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</row>
    <row r="424" spans="1:41" ht="13.5">
      <c r="A424" s="18"/>
      <c r="B424" s="19"/>
      <c r="C424" s="20"/>
      <c r="D424" s="21"/>
      <c r="E424" s="18"/>
      <c r="F424" s="18"/>
      <c r="G424" s="22"/>
      <c r="H424" s="23"/>
      <c r="I424" s="17"/>
      <c r="J424" s="23"/>
      <c r="K424" s="17"/>
      <c r="L424" s="374"/>
      <c r="M424" s="375"/>
      <c r="N424" s="375"/>
      <c r="O424" s="376"/>
      <c r="P424" s="376"/>
      <c r="Q424" s="376"/>
      <c r="R424" s="376"/>
      <c r="S424" s="376"/>
      <c r="T424" s="24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</row>
    <row r="425" spans="1:41" ht="13.5">
      <c r="A425" s="18"/>
      <c r="B425" s="19"/>
      <c r="C425" s="20"/>
      <c r="D425" s="21"/>
      <c r="E425" s="18"/>
      <c r="F425" s="18"/>
      <c r="G425" s="22"/>
      <c r="H425" s="23"/>
      <c r="I425" s="17"/>
      <c r="J425" s="23"/>
      <c r="K425" s="17"/>
      <c r="L425" s="374"/>
      <c r="M425" s="375"/>
      <c r="N425" s="375"/>
      <c r="O425" s="376"/>
      <c r="P425" s="376"/>
      <c r="Q425" s="376"/>
      <c r="R425" s="376"/>
      <c r="S425" s="376"/>
      <c r="T425" s="24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</row>
    <row r="426" spans="1:41" ht="13.5">
      <c r="A426" s="18"/>
      <c r="B426" s="19"/>
      <c r="C426" s="20"/>
      <c r="D426" s="21"/>
      <c r="E426" s="18"/>
      <c r="F426" s="18"/>
      <c r="G426" s="22"/>
      <c r="H426" s="23"/>
      <c r="I426" s="17"/>
      <c r="J426" s="23"/>
      <c r="K426" s="17"/>
      <c r="L426" s="374"/>
      <c r="M426" s="375"/>
      <c r="N426" s="375"/>
      <c r="O426" s="376"/>
      <c r="P426" s="376"/>
      <c r="Q426" s="376"/>
      <c r="R426" s="376"/>
      <c r="S426" s="376"/>
      <c r="T426" s="24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</row>
    <row r="427" spans="1:41" ht="13.5">
      <c r="A427" s="18"/>
      <c r="B427" s="19"/>
      <c r="C427" s="20"/>
      <c r="D427" s="21"/>
      <c r="E427" s="18"/>
      <c r="F427" s="18"/>
      <c r="G427" s="22"/>
      <c r="H427" s="23"/>
      <c r="I427" s="17"/>
      <c r="J427" s="23"/>
      <c r="K427" s="17"/>
      <c r="L427" s="374"/>
      <c r="M427" s="375"/>
      <c r="N427" s="375"/>
      <c r="O427" s="376"/>
      <c r="P427" s="376"/>
      <c r="Q427" s="376"/>
      <c r="R427" s="376"/>
      <c r="S427" s="376"/>
      <c r="T427" s="24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</row>
    <row r="428" spans="1:41" ht="13.5">
      <c r="A428" s="18"/>
      <c r="B428" s="19"/>
      <c r="C428" s="20"/>
      <c r="D428" s="21"/>
      <c r="E428" s="18"/>
      <c r="F428" s="18"/>
      <c r="G428" s="22"/>
      <c r="H428" s="23"/>
      <c r="I428" s="17"/>
      <c r="J428" s="23"/>
      <c r="K428" s="17"/>
      <c r="L428" s="374"/>
      <c r="M428" s="375"/>
      <c r="N428" s="375"/>
      <c r="O428" s="376"/>
      <c r="P428" s="376"/>
      <c r="Q428" s="376"/>
      <c r="R428" s="376"/>
      <c r="S428" s="376"/>
      <c r="T428" s="24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</row>
    <row r="429" spans="3:41" ht="13.5">
      <c r="C429" s="4"/>
      <c r="I429" s="1"/>
      <c r="J429" s="7"/>
      <c r="L429" s="374"/>
      <c r="M429" s="375"/>
      <c r="N429" s="375"/>
      <c r="O429" s="376"/>
      <c r="P429" s="376"/>
      <c r="Q429" s="376"/>
      <c r="R429" s="376"/>
      <c r="S429" s="376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</row>
    <row r="430" spans="3:41" ht="13.5">
      <c r="C430" s="4"/>
      <c r="I430" s="1"/>
      <c r="J430" s="7"/>
      <c r="L430" s="374"/>
      <c r="M430" s="375"/>
      <c r="N430" s="375"/>
      <c r="O430" s="376"/>
      <c r="P430" s="376"/>
      <c r="Q430" s="376"/>
      <c r="R430" s="376"/>
      <c r="S430" s="376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</row>
    <row r="431" spans="3:41" ht="13.5">
      <c r="C431" s="4"/>
      <c r="I431" s="1"/>
      <c r="J431" s="7"/>
      <c r="L431" s="374"/>
      <c r="M431" s="375"/>
      <c r="N431" s="375"/>
      <c r="O431" s="376"/>
      <c r="P431" s="376"/>
      <c r="Q431" s="376"/>
      <c r="R431" s="376"/>
      <c r="S431" s="376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</row>
    <row r="432" spans="3:41" ht="13.5">
      <c r="C432" s="4"/>
      <c r="I432" s="1"/>
      <c r="J432" s="7"/>
      <c r="L432" s="374"/>
      <c r="M432" s="375"/>
      <c r="N432" s="375"/>
      <c r="O432" s="376"/>
      <c r="P432" s="376"/>
      <c r="Q432" s="376"/>
      <c r="R432" s="376"/>
      <c r="S432" s="376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</row>
    <row r="433" spans="3:41" ht="13.5">
      <c r="C433" s="4"/>
      <c r="L433" s="374"/>
      <c r="M433" s="375"/>
      <c r="N433" s="375"/>
      <c r="O433" s="376"/>
      <c r="P433" s="376"/>
      <c r="Q433" s="376"/>
      <c r="R433" s="376"/>
      <c r="S433" s="376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</row>
    <row r="434" spans="3:41" ht="13.5">
      <c r="C434" s="4"/>
      <c r="L434" s="374"/>
      <c r="M434" s="375"/>
      <c r="N434" s="375"/>
      <c r="O434" s="376"/>
      <c r="P434" s="376"/>
      <c r="Q434" s="376"/>
      <c r="R434" s="376"/>
      <c r="S434" s="376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</row>
    <row r="435" spans="3:41" ht="13.5">
      <c r="C435" s="4"/>
      <c r="L435" s="374"/>
      <c r="M435" s="375"/>
      <c r="N435" s="375"/>
      <c r="O435" s="376"/>
      <c r="P435" s="376"/>
      <c r="Q435" s="376"/>
      <c r="R435" s="376"/>
      <c r="S435" s="376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</row>
    <row r="436" spans="3:41" ht="13.5">
      <c r="C436" s="4"/>
      <c r="L436" s="374"/>
      <c r="M436" s="375"/>
      <c r="N436" s="375"/>
      <c r="O436" s="376"/>
      <c r="P436" s="376"/>
      <c r="Q436" s="376"/>
      <c r="R436" s="376"/>
      <c r="S436" s="376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</row>
    <row r="437" spans="3:41" ht="13.5">
      <c r="C437" s="4"/>
      <c r="L437" s="374"/>
      <c r="M437" s="375"/>
      <c r="N437" s="375"/>
      <c r="O437" s="376"/>
      <c r="P437" s="376"/>
      <c r="Q437" s="376"/>
      <c r="R437" s="376"/>
      <c r="S437" s="376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</row>
    <row r="438" spans="3:41" ht="13.5">
      <c r="C438" s="4"/>
      <c r="L438" s="374"/>
      <c r="M438" s="375"/>
      <c r="N438" s="375"/>
      <c r="O438" s="376"/>
      <c r="P438" s="376"/>
      <c r="Q438" s="376"/>
      <c r="R438" s="376"/>
      <c r="S438" s="376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</row>
    <row r="439" spans="3:41" ht="13.5">
      <c r="C439" s="4"/>
      <c r="L439" s="374"/>
      <c r="M439" s="375"/>
      <c r="N439" s="375"/>
      <c r="O439" s="376"/>
      <c r="P439" s="376"/>
      <c r="Q439" s="376"/>
      <c r="R439" s="376"/>
      <c r="S439" s="376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</row>
    <row r="440" spans="3:41" ht="13.5">
      <c r="C440" s="4"/>
      <c r="L440" s="374"/>
      <c r="M440" s="375"/>
      <c r="N440" s="375"/>
      <c r="O440" s="376"/>
      <c r="P440" s="376"/>
      <c r="Q440" s="376"/>
      <c r="R440" s="376"/>
      <c r="S440" s="376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</row>
    <row r="441" spans="3:41" ht="13.5">
      <c r="C441" s="4"/>
      <c r="L441" s="374"/>
      <c r="M441" s="375"/>
      <c r="N441" s="375"/>
      <c r="O441" s="376"/>
      <c r="P441" s="376"/>
      <c r="Q441" s="376"/>
      <c r="R441" s="376"/>
      <c r="S441" s="376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</row>
    <row r="442" spans="3:41" ht="13.5">
      <c r="C442" s="4"/>
      <c r="L442" s="374"/>
      <c r="M442" s="375"/>
      <c r="N442" s="375"/>
      <c r="O442" s="376"/>
      <c r="P442" s="376"/>
      <c r="Q442" s="376"/>
      <c r="R442" s="376"/>
      <c r="S442" s="376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</row>
    <row r="443" spans="3:41" ht="13.5">
      <c r="C443" s="4"/>
      <c r="L443" s="374"/>
      <c r="M443" s="375"/>
      <c r="N443" s="375"/>
      <c r="O443" s="376"/>
      <c r="P443" s="376"/>
      <c r="Q443" s="376"/>
      <c r="R443" s="376"/>
      <c r="S443" s="376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</row>
    <row r="444" spans="3:41" ht="13.5">
      <c r="C444" s="4"/>
      <c r="L444" s="374"/>
      <c r="M444" s="375"/>
      <c r="N444" s="375"/>
      <c r="O444" s="376"/>
      <c r="P444" s="376"/>
      <c r="Q444" s="376"/>
      <c r="R444" s="376"/>
      <c r="S444" s="376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</row>
    <row r="445" spans="3:41" ht="13.5">
      <c r="C445" s="4"/>
      <c r="L445" s="374"/>
      <c r="M445" s="375"/>
      <c r="N445" s="375"/>
      <c r="O445" s="376"/>
      <c r="P445" s="376"/>
      <c r="Q445" s="376"/>
      <c r="R445" s="376"/>
      <c r="S445" s="376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</row>
    <row r="446" spans="3:41" ht="13.5">
      <c r="C446" s="4"/>
      <c r="L446" s="374"/>
      <c r="M446" s="375"/>
      <c r="N446" s="375"/>
      <c r="O446" s="376"/>
      <c r="P446" s="376"/>
      <c r="Q446" s="376"/>
      <c r="R446" s="376"/>
      <c r="S446" s="376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</row>
    <row r="447" spans="3:41" ht="13.5">
      <c r="C447" s="4"/>
      <c r="L447" s="374"/>
      <c r="M447" s="375"/>
      <c r="N447" s="375"/>
      <c r="O447" s="376"/>
      <c r="P447" s="376"/>
      <c r="Q447" s="376"/>
      <c r="R447" s="376"/>
      <c r="S447" s="376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</row>
    <row r="448" spans="3:41" ht="13.5">
      <c r="C448" s="4"/>
      <c r="L448" s="374"/>
      <c r="M448" s="375"/>
      <c r="N448" s="375"/>
      <c r="O448" s="376"/>
      <c r="P448" s="376"/>
      <c r="Q448" s="376"/>
      <c r="R448" s="376"/>
      <c r="S448" s="376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</row>
    <row r="449" spans="3:41" ht="13.5">
      <c r="C449" s="4"/>
      <c r="L449" s="374"/>
      <c r="M449" s="375"/>
      <c r="N449" s="375"/>
      <c r="O449" s="376"/>
      <c r="P449" s="376"/>
      <c r="Q449" s="376"/>
      <c r="R449" s="376"/>
      <c r="S449" s="376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</row>
    <row r="450" spans="3:41" ht="13.5">
      <c r="C450" s="4"/>
      <c r="L450" s="374"/>
      <c r="M450" s="375"/>
      <c r="N450" s="375"/>
      <c r="O450" s="376"/>
      <c r="P450" s="376"/>
      <c r="Q450" s="376"/>
      <c r="R450" s="376"/>
      <c r="S450" s="376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</row>
    <row r="451" spans="3:41" ht="13.5">
      <c r="C451" s="4"/>
      <c r="L451" s="374"/>
      <c r="M451" s="375"/>
      <c r="N451" s="375"/>
      <c r="O451" s="376"/>
      <c r="P451" s="376"/>
      <c r="Q451" s="376"/>
      <c r="R451" s="376"/>
      <c r="S451" s="376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</row>
    <row r="452" spans="3:41" ht="13.5">
      <c r="C452" s="4"/>
      <c r="L452" s="374"/>
      <c r="M452" s="375"/>
      <c r="N452" s="375"/>
      <c r="O452" s="376"/>
      <c r="P452" s="376"/>
      <c r="Q452" s="376"/>
      <c r="R452" s="376"/>
      <c r="S452" s="376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</row>
    <row r="453" spans="3:41" ht="13.5">
      <c r="C453" s="4"/>
      <c r="L453" s="374"/>
      <c r="M453" s="375"/>
      <c r="N453" s="375"/>
      <c r="O453" s="376"/>
      <c r="P453" s="376"/>
      <c r="Q453" s="376"/>
      <c r="R453" s="376"/>
      <c r="S453" s="376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</row>
    <row r="454" spans="3:41" ht="13.5">
      <c r="C454" s="4"/>
      <c r="L454" s="374"/>
      <c r="M454" s="375"/>
      <c r="N454" s="375"/>
      <c r="O454" s="376"/>
      <c r="P454" s="376"/>
      <c r="Q454" s="376"/>
      <c r="R454" s="376"/>
      <c r="S454" s="376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</row>
    <row r="455" spans="3:41" ht="13.5">
      <c r="C455" s="4"/>
      <c r="L455" s="374"/>
      <c r="M455" s="375"/>
      <c r="N455" s="375"/>
      <c r="O455" s="376"/>
      <c r="P455" s="376"/>
      <c r="Q455" s="376"/>
      <c r="R455" s="376"/>
      <c r="S455" s="376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</row>
    <row r="456" spans="3:41" ht="13.5">
      <c r="C456" s="4"/>
      <c r="L456" s="374"/>
      <c r="M456" s="375"/>
      <c r="N456" s="375"/>
      <c r="O456" s="376"/>
      <c r="P456" s="376"/>
      <c r="Q456" s="376"/>
      <c r="R456" s="376"/>
      <c r="S456" s="376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</row>
    <row r="457" spans="3:41" ht="13.5">
      <c r="C457" s="4"/>
      <c r="L457" s="374"/>
      <c r="M457" s="375"/>
      <c r="N457" s="375"/>
      <c r="O457" s="376"/>
      <c r="P457" s="376"/>
      <c r="Q457" s="376"/>
      <c r="R457" s="376"/>
      <c r="S457" s="376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</row>
    <row r="458" spans="3:41" ht="13.5">
      <c r="C458" s="4"/>
      <c r="L458" s="374"/>
      <c r="M458" s="375"/>
      <c r="N458" s="375"/>
      <c r="O458" s="376"/>
      <c r="P458" s="376"/>
      <c r="Q458" s="376"/>
      <c r="R458" s="376"/>
      <c r="S458" s="376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</row>
    <row r="459" spans="3:41" ht="13.5">
      <c r="C459" s="4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</row>
    <row r="460" spans="3:41" ht="13.5">
      <c r="C460" s="4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</row>
    <row r="461" spans="3:41" ht="13.5">
      <c r="C461" s="4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</row>
    <row r="462" spans="3:41" ht="13.5">
      <c r="C462" s="4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</row>
    <row r="463" spans="3:41" ht="13.5">
      <c r="C463" s="4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</row>
    <row r="464" spans="3:41" ht="13.5">
      <c r="C464" s="4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</row>
    <row r="465" spans="3:41" ht="13.5">
      <c r="C465" s="4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</row>
    <row r="466" spans="3:41" ht="13.5">
      <c r="C466" s="4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</row>
    <row r="467" spans="3:41" ht="13.5">
      <c r="C467" s="4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</row>
    <row r="468" spans="3:41" ht="13.5">
      <c r="C468" s="4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</row>
    <row r="469" spans="3:41" ht="13.5">
      <c r="C469" s="4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</row>
    <row r="470" spans="3:41" ht="13.5">
      <c r="C470" s="4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</row>
    <row r="471" spans="3:41" ht="13.5">
      <c r="C471" s="4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</row>
    <row r="472" spans="3:41" ht="13.5">
      <c r="C472" s="4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</row>
    <row r="473" spans="3:41" ht="13.5">
      <c r="C473" s="4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</row>
    <row r="474" spans="3:41" ht="13.5">
      <c r="C474" s="4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</row>
    <row r="475" spans="3:41" ht="13.5">
      <c r="C475" s="4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</row>
    <row r="476" spans="3:41" ht="13.5">
      <c r="C476" s="4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</row>
    <row r="477" spans="3:41" ht="13.5">
      <c r="C477" s="4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</row>
    <row r="478" spans="3:41" ht="13.5">
      <c r="C478" s="4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</row>
    <row r="479" spans="3:41" ht="13.5">
      <c r="C479" s="4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</row>
    <row r="480" spans="3:41" ht="13.5">
      <c r="C480" s="4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</row>
    <row r="481" spans="3:41" ht="13.5">
      <c r="C481" s="4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</row>
    <row r="482" ht="13.5">
      <c r="C482" s="4"/>
    </row>
    <row r="483" ht="13.5">
      <c r="C483" s="4"/>
    </row>
    <row r="484" ht="13.5">
      <c r="C484" s="4"/>
    </row>
  </sheetData>
  <sheetProtection/>
  <autoFilter ref="A6:T417"/>
  <mergeCells count="1730">
    <mergeCell ref="S265:S267"/>
    <mergeCell ref="T265:T267"/>
    <mergeCell ref="A268:B268"/>
    <mergeCell ref="C268:G268"/>
    <mergeCell ref="M265:M267"/>
    <mergeCell ref="N265:N267"/>
    <mergeCell ref="O265:O267"/>
    <mergeCell ref="P265:P267"/>
    <mergeCell ref="Q265:Q267"/>
    <mergeCell ref="R265:R267"/>
    <mergeCell ref="G265:G267"/>
    <mergeCell ref="H265:H267"/>
    <mergeCell ref="I265:I267"/>
    <mergeCell ref="J265:J267"/>
    <mergeCell ref="K265:K267"/>
    <mergeCell ref="L265:L267"/>
    <mergeCell ref="A265:A267"/>
    <mergeCell ref="B265:B267"/>
    <mergeCell ref="C265:C267"/>
    <mergeCell ref="D265:D267"/>
    <mergeCell ref="E265:E267"/>
    <mergeCell ref="F265:F267"/>
    <mergeCell ref="A420:D420"/>
    <mergeCell ref="L420:Q420"/>
    <mergeCell ref="A421:B421"/>
    <mergeCell ref="N421:P421"/>
    <mergeCell ref="A413:B413"/>
    <mergeCell ref="C413:G413"/>
    <mergeCell ref="C414:L414"/>
    <mergeCell ref="A416:B416"/>
    <mergeCell ref="C416:G416"/>
    <mergeCell ref="A417:B417"/>
    <mergeCell ref="C417:L417"/>
    <mergeCell ref="O410:O412"/>
    <mergeCell ref="P410:P412"/>
    <mergeCell ref="Q410:Q412"/>
    <mergeCell ref="R410:R412"/>
    <mergeCell ref="S410:S412"/>
    <mergeCell ref="T410:T412"/>
    <mergeCell ref="I410:I412"/>
    <mergeCell ref="J410:J412"/>
    <mergeCell ref="K410:K412"/>
    <mergeCell ref="L410:L412"/>
    <mergeCell ref="M410:M412"/>
    <mergeCell ref="N410:N412"/>
    <mergeCell ref="A409:B409"/>
    <mergeCell ref="C409:G409"/>
    <mergeCell ref="A410:A412"/>
    <mergeCell ref="B410:B412"/>
    <mergeCell ref="C410:C412"/>
    <mergeCell ref="H410:H412"/>
    <mergeCell ref="O407:O408"/>
    <mergeCell ref="P407:P408"/>
    <mergeCell ref="Q407:Q408"/>
    <mergeCell ref="R407:R408"/>
    <mergeCell ref="S407:S408"/>
    <mergeCell ref="T407:T408"/>
    <mergeCell ref="I407:I408"/>
    <mergeCell ref="J407:J408"/>
    <mergeCell ref="K407:K408"/>
    <mergeCell ref="L407:L408"/>
    <mergeCell ref="M407:M408"/>
    <mergeCell ref="N407:N408"/>
    <mergeCell ref="A406:B406"/>
    <mergeCell ref="C406:G406"/>
    <mergeCell ref="A407:A408"/>
    <mergeCell ref="B407:B408"/>
    <mergeCell ref="C407:C408"/>
    <mergeCell ref="H407:H408"/>
    <mergeCell ref="Q402:Q405"/>
    <mergeCell ref="R402:R405"/>
    <mergeCell ref="S402:S405"/>
    <mergeCell ref="T402:T405"/>
    <mergeCell ref="D403:D404"/>
    <mergeCell ref="E403:E404"/>
    <mergeCell ref="F403:F404"/>
    <mergeCell ref="G403:G404"/>
    <mergeCell ref="K402:K405"/>
    <mergeCell ref="L402:L405"/>
    <mergeCell ref="M402:M405"/>
    <mergeCell ref="N402:N405"/>
    <mergeCell ref="O402:O405"/>
    <mergeCell ref="P402:P405"/>
    <mergeCell ref="A402:A404"/>
    <mergeCell ref="B402:B404"/>
    <mergeCell ref="C402:C404"/>
    <mergeCell ref="H402:H405"/>
    <mergeCell ref="I402:I405"/>
    <mergeCell ref="J402:J405"/>
    <mergeCell ref="Q399:Q400"/>
    <mergeCell ref="R399:R400"/>
    <mergeCell ref="S399:S400"/>
    <mergeCell ref="T399:T400"/>
    <mergeCell ref="A401:B401"/>
    <mergeCell ref="C401:G401"/>
    <mergeCell ref="K399:K400"/>
    <mergeCell ref="L399:L400"/>
    <mergeCell ref="M399:M400"/>
    <mergeCell ref="N399:N400"/>
    <mergeCell ref="O399:O400"/>
    <mergeCell ref="P399:P400"/>
    <mergeCell ref="A399:A400"/>
    <mergeCell ref="B399:B400"/>
    <mergeCell ref="C399:C400"/>
    <mergeCell ref="H399:H400"/>
    <mergeCell ref="I399:I400"/>
    <mergeCell ref="J399:J400"/>
    <mergeCell ref="Q395:Q397"/>
    <mergeCell ref="R395:R397"/>
    <mergeCell ref="S395:S397"/>
    <mergeCell ref="T395:T397"/>
    <mergeCell ref="A398:B398"/>
    <mergeCell ref="C398:G398"/>
    <mergeCell ref="K395:K397"/>
    <mergeCell ref="L395:L397"/>
    <mergeCell ref="M395:M397"/>
    <mergeCell ref="N395:N397"/>
    <mergeCell ref="O395:O397"/>
    <mergeCell ref="P395:P397"/>
    <mergeCell ref="A395:A397"/>
    <mergeCell ref="B395:B397"/>
    <mergeCell ref="C395:C397"/>
    <mergeCell ref="H395:H397"/>
    <mergeCell ref="I395:I397"/>
    <mergeCell ref="J395:J397"/>
    <mergeCell ref="Q392:Q393"/>
    <mergeCell ref="R392:R393"/>
    <mergeCell ref="S392:S393"/>
    <mergeCell ref="T392:T393"/>
    <mergeCell ref="A394:B394"/>
    <mergeCell ref="C394:G394"/>
    <mergeCell ref="K392:K393"/>
    <mergeCell ref="L392:L393"/>
    <mergeCell ref="M392:M393"/>
    <mergeCell ref="N392:N393"/>
    <mergeCell ref="O392:O393"/>
    <mergeCell ref="P392:P393"/>
    <mergeCell ref="A392:A393"/>
    <mergeCell ref="B392:B393"/>
    <mergeCell ref="C392:C393"/>
    <mergeCell ref="H392:H393"/>
    <mergeCell ref="I392:I393"/>
    <mergeCell ref="J392:J393"/>
    <mergeCell ref="Q388:Q390"/>
    <mergeCell ref="R388:R390"/>
    <mergeCell ref="S388:S390"/>
    <mergeCell ref="T388:T390"/>
    <mergeCell ref="A391:B391"/>
    <mergeCell ref="C391:G391"/>
    <mergeCell ref="K388:K390"/>
    <mergeCell ref="L388:L390"/>
    <mergeCell ref="M388:M390"/>
    <mergeCell ref="N388:N390"/>
    <mergeCell ref="O388:O390"/>
    <mergeCell ref="P388:P390"/>
    <mergeCell ref="A388:A390"/>
    <mergeCell ref="B388:B390"/>
    <mergeCell ref="C388:C390"/>
    <mergeCell ref="H388:H390"/>
    <mergeCell ref="I388:I390"/>
    <mergeCell ref="J388:J390"/>
    <mergeCell ref="Q384:Q386"/>
    <mergeCell ref="R384:R386"/>
    <mergeCell ref="S384:S386"/>
    <mergeCell ref="T384:T386"/>
    <mergeCell ref="A387:B387"/>
    <mergeCell ref="C387:G387"/>
    <mergeCell ref="K384:K386"/>
    <mergeCell ref="L384:L386"/>
    <mergeCell ref="M384:M386"/>
    <mergeCell ref="N384:N386"/>
    <mergeCell ref="O384:O386"/>
    <mergeCell ref="P384:P386"/>
    <mergeCell ref="A384:A386"/>
    <mergeCell ref="B384:B386"/>
    <mergeCell ref="C384:C386"/>
    <mergeCell ref="H384:H386"/>
    <mergeCell ref="I384:I386"/>
    <mergeCell ref="J384:J386"/>
    <mergeCell ref="Q381:Q382"/>
    <mergeCell ref="R381:R382"/>
    <mergeCell ref="S381:S382"/>
    <mergeCell ref="T381:T382"/>
    <mergeCell ref="A383:B383"/>
    <mergeCell ref="C383:G383"/>
    <mergeCell ref="K381:K382"/>
    <mergeCell ref="L381:L382"/>
    <mergeCell ref="M381:M382"/>
    <mergeCell ref="N381:N382"/>
    <mergeCell ref="O381:O382"/>
    <mergeCell ref="P381:P382"/>
    <mergeCell ref="A381:A382"/>
    <mergeCell ref="B381:B382"/>
    <mergeCell ref="C381:C382"/>
    <mergeCell ref="H381:H382"/>
    <mergeCell ref="I381:I382"/>
    <mergeCell ref="J381:J382"/>
    <mergeCell ref="T375:T379"/>
    <mergeCell ref="D378:D379"/>
    <mergeCell ref="E378:E379"/>
    <mergeCell ref="F378:F379"/>
    <mergeCell ref="G378:G379"/>
    <mergeCell ref="A380:B380"/>
    <mergeCell ref="C380:G380"/>
    <mergeCell ref="N375:N379"/>
    <mergeCell ref="O375:O379"/>
    <mergeCell ref="P375:P379"/>
    <mergeCell ref="G375:G376"/>
    <mergeCell ref="Q375:Q379"/>
    <mergeCell ref="R375:R379"/>
    <mergeCell ref="S375:S379"/>
    <mergeCell ref="H375:H379"/>
    <mergeCell ref="I375:I379"/>
    <mergeCell ref="J375:J379"/>
    <mergeCell ref="K375:K379"/>
    <mergeCell ref="L375:L379"/>
    <mergeCell ref="M375:M379"/>
    <mergeCell ref="S369:S373"/>
    <mergeCell ref="T369:T373"/>
    <mergeCell ref="A374:B374"/>
    <mergeCell ref="C374:G374"/>
    <mergeCell ref="A375:A379"/>
    <mergeCell ref="B375:B379"/>
    <mergeCell ref="C375:C379"/>
    <mergeCell ref="D375:D376"/>
    <mergeCell ref="E375:E376"/>
    <mergeCell ref="F375:F376"/>
    <mergeCell ref="M369:M373"/>
    <mergeCell ref="N369:N373"/>
    <mergeCell ref="O369:O373"/>
    <mergeCell ref="P369:P373"/>
    <mergeCell ref="Q369:Q373"/>
    <mergeCell ref="R369:R373"/>
    <mergeCell ref="G369:G371"/>
    <mergeCell ref="H369:H373"/>
    <mergeCell ref="I369:I373"/>
    <mergeCell ref="J369:J373"/>
    <mergeCell ref="K369:K373"/>
    <mergeCell ref="L369:L373"/>
    <mergeCell ref="A369:A373"/>
    <mergeCell ref="B369:B373"/>
    <mergeCell ref="C369:C373"/>
    <mergeCell ref="D369:D371"/>
    <mergeCell ref="E369:E371"/>
    <mergeCell ref="F369:F371"/>
    <mergeCell ref="Q366:Q367"/>
    <mergeCell ref="R366:R367"/>
    <mergeCell ref="S366:S367"/>
    <mergeCell ref="T366:T367"/>
    <mergeCell ref="A368:B368"/>
    <mergeCell ref="C368:G368"/>
    <mergeCell ref="K366:K367"/>
    <mergeCell ref="L366:L367"/>
    <mergeCell ref="M366:M367"/>
    <mergeCell ref="N366:N367"/>
    <mergeCell ref="O366:O367"/>
    <mergeCell ref="P366:P367"/>
    <mergeCell ref="K361:K364"/>
    <mergeCell ref="L361:L364"/>
    <mergeCell ref="A365:B365"/>
    <mergeCell ref="C365:G365"/>
    <mergeCell ref="A366:A367"/>
    <mergeCell ref="B366:B367"/>
    <mergeCell ref="C366:C367"/>
    <mergeCell ref="H366:H367"/>
    <mergeCell ref="I366:I367"/>
    <mergeCell ref="J366:J367"/>
    <mergeCell ref="S356:S359"/>
    <mergeCell ref="T356:T359"/>
    <mergeCell ref="Q356:Q359"/>
    <mergeCell ref="R356:R359"/>
    <mergeCell ref="Q361:Q364"/>
    <mergeCell ref="R361:R364"/>
    <mergeCell ref="S361:S364"/>
    <mergeCell ref="T361:T364"/>
    <mergeCell ref="A360:B360"/>
    <mergeCell ref="C360:G360"/>
    <mergeCell ref="A361:A364"/>
    <mergeCell ref="B361:B364"/>
    <mergeCell ref="C361:C364"/>
    <mergeCell ref="H361:H364"/>
    <mergeCell ref="D362:D364"/>
    <mergeCell ref="E362:E364"/>
    <mergeCell ref="F362:F364"/>
    <mergeCell ref="G362:G364"/>
    <mergeCell ref="I361:I364"/>
    <mergeCell ref="J361:J364"/>
    <mergeCell ref="M356:M359"/>
    <mergeCell ref="N356:N359"/>
    <mergeCell ref="O356:O359"/>
    <mergeCell ref="P356:P359"/>
    <mergeCell ref="M361:M364"/>
    <mergeCell ref="N361:N364"/>
    <mergeCell ref="O361:O364"/>
    <mergeCell ref="P361:P364"/>
    <mergeCell ref="C355:L355"/>
    <mergeCell ref="A356:A359"/>
    <mergeCell ref="B356:B359"/>
    <mergeCell ref="C356:C359"/>
    <mergeCell ref="H356:H359"/>
    <mergeCell ref="I356:I359"/>
    <mergeCell ref="J356:J359"/>
    <mergeCell ref="K356:K359"/>
    <mergeCell ref="L356:L359"/>
    <mergeCell ref="T351:T353"/>
    <mergeCell ref="D352:D353"/>
    <mergeCell ref="E352:E353"/>
    <mergeCell ref="F352:F353"/>
    <mergeCell ref="G352:G353"/>
    <mergeCell ref="A354:B354"/>
    <mergeCell ref="C354:G354"/>
    <mergeCell ref="N351:N353"/>
    <mergeCell ref="O351:O353"/>
    <mergeCell ref="P351:P353"/>
    <mergeCell ref="Q351:Q353"/>
    <mergeCell ref="R351:R353"/>
    <mergeCell ref="S351:S353"/>
    <mergeCell ref="H351:H353"/>
    <mergeCell ref="I351:I353"/>
    <mergeCell ref="J351:J353"/>
    <mergeCell ref="K351:K353"/>
    <mergeCell ref="L351:L353"/>
    <mergeCell ref="M351:M353"/>
    <mergeCell ref="A349:B350"/>
    <mergeCell ref="C349:G349"/>
    <mergeCell ref="C350:G350"/>
    <mergeCell ref="A351:A353"/>
    <mergeCell ref="B351:B353"/>
    <mergeCell ref="C351:C353"/>
    <mergeCell ref="R346:R348"/>
    <mergeCell ref="S346:S348"/>
    <mergeCell ref="T346:T348"/>
    <mergeCell ref="D347:D348"/>
    <mergeCell ref="E347:E348"/>
    <mergeCell ref="F347:F348"/>
    <mergeCell ref="G347:G348"/>
    <mergeCell ref="L346:L348"/>
    <mergeCell ref="M346:M348"/>
    <mergeCell ref="N346:N348"/>
    <mergeCell ref="O346:O348"/>
    <mergeCell ref="P346:P348"/>
    <mergeCell ref="Q346:Q348"/>
    <mergeCell ref="S343:S344"/>
    <mergeCell ref="T343:T344"/>
    <mergeCell ref="C345:G345"/>
    <mergeCell ref="K346:K348"/>
    <mergeCell ref="M343:M344"/>
    <mergeCell ref="N343:N344"/>
    <mergeCell ref="O343:O344"/>
    <mergeCell ref="A346:A348"/>
    <mergeCell ref="B346:B348"/>
    <mergeCell ref="C346:C348"/>
    <mergeCell ref="H346:H348"/>
    <mergeCell ref="I346:I348"/>
    <mergeCell ref="J346:J348"/>
    <mergeCell ref="A343:A344"/>
    <mergeCell ref="B343:B344"/>
    <mergeCell ref="C343:C344"/>
    <mergeCell ref="H343:H344"/>
    <mergeCell ref="I343:I344"/>
    <mergeCell ref="J343:J344"/>
    <mergeCell ref="S338:S340"/>
    <mergeCell ref="T338:T340"/>
    <mergeCell ref="O338:O340"/>
    <mergeCell ref="P338:P340"/>
    <mergeCell ref="R343:R344"/>
    <mergeCell ref="C342:L342"/>
    <mergeCell ref="K343:K344"/>
    <mergeCell ref="L343:L344"/>
    <mergeCell ref="P343:P344"/>
    <mergeCell ref="Q343:Q344"/>
    <mergeCell ref="A341:B341"/>
    <mergeCell ref="C341:G341"/>
    <mergeCell ref="K338:K340"/>
    <mergeCell ref="L338:L340"/>
    <mergeCell ref="M338:M340"/>
    <mergeCell ref="N338:N340"/>
    <mergeCell ref="A338:A340"/>
    <mergeCell ref="B338:B340"/>
    <mergeCell ref="C338:C340"/>
    <mergeCell ref="H338:H340"/>
    <mergeCell ref="I338:I340"/>
    <mergeCell ref="J338:J340"/>
    <mergeCell ref="Q334:Q336"/>
    <mergeCell ref="R334:R336"/>
    <mergeCell ref="Q338:Q340"/>
    <mergeCell ref="R338:R340"/>
    <mergeCell ref="S334:S336"/>
    <mergeCell ref="T334:T336"/>
    <mergeCell ref="O334:O336"/>
    <mergeCell ref="P334:P336"/>
    <mergeCell ref="I334:I336"/>
    <mergeCell ref="J334:J336"/>
    <mergeCell ref="A337:B337"/>
    <mergeCell ref="C337:G337"/>
    <mergeCell ref="K334:K336"/>
    <mergeCell ref="L334:L336"/>
    <mergeCell ref="M334:M336"/>
    <mergeCell ref="N334:N336"/>
    <mergeCell ref="A334:A336"/>
    <mergeCell ref="B334:B336"/>
    <mergeCell ref="C334:C336"/>
    <mergeCell ref="H334:H336"/>
    <mergeCell ref="Q331:Q332"/>
    <mergeCell ref="R331:R332"/>
    <mergeCell ref="S331:S332"/>
    <mergeCell ref="T331:T332"/>
    <mergeCell ref="A333:B333"/>
    <mergeCell ref="C333:G333"/>
    <mergeCell ref="K331:K332"/>
    <mergeCell ref="L331:L332"/>
    <mergeCell ref="M331:M332"/>
    <mergeCell ref="N331:N332"/>
    <mergeCell ref="O331:O332"/>
    <mergeCell ref="P331:P332"/>
    <mergeCell ref="A331:A332"/>
    <mergeCell ref="B331:B332"/>
    <mergeCell ref="C331:C332"/>
    <mergeCell ref="H331:H332"/>
    <mergeCell ref="I331:I332"/>
    <mergeCell ref="J331:J332"/>
    <mergeCell ref="Q327:Q329"/>
    <mergeCell ref="R327:R329"/>
    <mergeCell ref="S327:S329"/>
    <mergeCell ref="T327:T329"/>
    <mergeCell ref="A330:B330"/>
    <mergeCell ref="C330:G330"/>
    <mergeCell ref="K327:K329"/>
    <mergeCell ref="L327:L329"/>
    <mergeCell ref="M327:M329"/>
    <mergeCell ref="N327:N329"/>
    <mergeCell ref="O327:O329"/>
    <mergeCell ref="P327:P329"/>
    <mergeCell ref="A327:A329"/>
    <mergeCell ref="B327:B329"/>
    <mergeCell ref="C327:C329"/>
    <mergeCell ref="H327:H329"/>
    <mergeCell ref="I327:I329"/>
    <mergeCell ref="J327:J329"/>
    <mergeCell ref="Q324:Q325"/>
    <mergeCell ref="R324:R325"/>
    <mergeCell ref="S324:S325"/>
    <mergeCell ref="T324:T325"/>
    <mergeCell ref="A326:B326"/>
    <mergeCell ref="C326:G326"/>
    <mergeCell ref="K324:K325"/>
    <mergeCell ref="L324:L325"/>
    <mergeCell ref="M324:M325"/>
    <mergeCell ref="N324:N325"/>
    <mergeCell ref="O324:O325"/>
    <mergeCell ref="P324:P325"/>
    <mergeCell ref="A324:A325"/>
    <mergeCell ref="B324:B325"/>
    <mergeCell ref="C324:C325"/>
    <mergeCell ref="H324:H325"/>
    <mergeCell ref="I324:I325"/>
    <mergeCell ref="J324:J325"/>
    <mergeCell ref="Q320:Q322"/>
    <mergeCell ref="R320:R322"/>
    <mergeCell ref="S320:S322"/>
    <mergeCell ref="T320:T322"/>
    <mergeCell ref="A323:B323"/>
    <mergeCell ref="C323:G323"/>
    <mergeCell ref="K320:K322"/>
    <mergeCell ref="L320:L322"/>
    <mergeCell ref="M320:M322"/>
    <mergeCell ref="N320:N322"/>
    <mergeCell ref="O320:O322"/>
    <mergeCell ref="P320:P322"/>
    <mergeCell ref="A320:A322"/>
    <mergeCell ref="B320:B322"/>
    <mergeCell ref="C320:C322"/>
    <mergeCell ref="H320:H322"/>
    <mergeCell ref="I320:I322"/>
    <mergeCell ref="J320:J322"/>
    <mergeCell ref="Q316:Q318"/>
    <mergeCell ref="R316:R318"/>
    <mergeCell ref="S316:S318"/>
    <mergeCell ref="T316:T318"/>
    <mergeCell ref="A319:B319"/>
    <mergeCell ref="C319:G319"/>
    <mergeCell ref="K316:K318"/>
    <mergeCell ref="L316:L318"/>
    <mergeCell ref="M316:M318"/>
    <mergeCell ref="N316:N318"/>
    <mergeCell ref="O316:O318"/>
    <mergeCell ref="P316:P318"/>
    <mergeCell ref="A316:A318"/>
    <mergeCell ref="B316:B318"/>
    <mergeCell ref="C316:C318"/>
    <mergeCell ref="H316:H318"/>
    <mergeCell ref="I316:I318"/>
    <mergeCell ref="J316:J318"/>
    <mergeCell ref="Q313:Q314"/>
    <mergeCell ref="R313:R314"/>
    <mergeCell ref="S313:S314"/>
    <mergeCell ref="T313:T314"/>
    <mergeCell ref="A315:B315"/>
    <mergeCell ref="C315:G315"/>
    <mergeCell ref="K313:K314"/>
    <mergeCell ref="L313:L314"/>
    <mergeCell ref="M313:M314"/>
    <mergeCell ref="N313:N314"/>
    <mergeCell ref="P313:P314"/>
    <mergeCell ref="A313:A314"/>
    <mergeCell ref="B313:B314"/>
    <mergeCell ref="C313:C314"/>
    <mergeCell ref="H313:H314"/>
    <mergeCell ref="I313:I314"/>
    <mergeCell ref="J313:J314"/>
    <mergeCell ref="A312:B312"/>
    <mergeCell ref="C312:G312"/>
    <mergeCell ref="J310:J311"/>
    <mergeCell ref="K310:K311"/>
    <mergeCell ref="L310:L311"/>
    <mergeCell ref="O313:O314"/>
    <mergeCell ref="I310:I311"/>
    <mergeCell ref="R307:R308"/>
    <mergeCell ref="S307:S308"/>
    <mergeCell ref="T307:T308"/>
    <mergeCell ref="Q307:Q308"/>
    <mergeCell ref="P310:P311"/>
    <mergeCell ref="Q310:Q311"/>
    <mergeCell ref="R310:R311"/>
    <mergeCell ref="S310:S311"/>
    <mergeCell ref="T310:T311"/>
    <mergeCell ref="A309:B309"/>
    <mergeCell ref="C309:G309"/>
    <mergeCell ref="A310:A311"/>
    <mergeCell ref="B310:B311"/>
    <mergeCell ref="C310:C311"/>
    <mergeCell ref="H310:H311"/>
    <mergeCell ref="L307:L308"/>
    <mergeCell ref="M307:M308"/>
    <mergeCell ref="N307:N308"/>
    <mergeCell ref="O307:O308"/>
    <mergeCell ref="P307:P308"/>
    <mergeCell ref="M310:M311"/>
    <mergeCell ref="N310:N311"/>
    <mergeCell ref="O310:O311"/>
    <mergeCell ref="T303:T305"/>
    <mergeCell ref="A306:B306"/>
    <mergeCell ref="C306:G306"/>
    <mergeCell ref="A307:A308"/>
    <mergeCell ref="B307:B308"/>
    <mergeCell ref="C307:C308"/>
    <mergeCell ref="H307:H308"/>
    <mergeCell ref="I307:I308"/>
    <mergeCell ref="J307:J308"/>
    <mergeCell ref="K307:K308"/>
    <mergeCell ref="N303:N305"/>
    <mergeCell ref="O303:O305"/>
    <mergeCell ref="P303:P305"/>
    <mergeCell ref="Q303:Q305"/>
    <mergeCell ref="R303:R305"/>
    <mergeCell ref="S303:S305"/>
    <mergeCell ref="H303:H305"/>
    <mergeCell ref="I303:I305"/>
    <mergeCell ref="J303:J305"/>
    <mergeCell ref="K303:K305"/>
    <mergeCell ref="L303:L305"/>
    <mergeCell ref="M303:M305"/>
    <mergeCell ref="A301:B301"/>
    <mergeCell ref="C301:G301"/>
    <mergeCell ref="C302:G302"/>
    <mergeCell ref="A303:A305"/>
    <mergeCell ref="B303:B305"/>
    <mergeCell ref="C303:C305"/>
    <mergeCell ref="D303:D304"/>
    <mergeCell ref="E303:E304"/>
    <mergeCell ref="F303:F304"/>
    <mergeCell ref="G303:G304"/>
    <mergeCell ref="O298:O300"/>
    <mergeCell ref="P298:P300"/>
    <mergeCell ref="Q298:Q300"/>
    <mergeCell ref="R298:R300"/>
    <mergeCell ref="S298:S300"/>
    <mergeCell ref="T298:T300"/>
    <mergeCell ref="I298:I300"/>
    <mergeCell ref="J298:J300"/>
    <mergeCell ref="K298:K300"/>
    <mergeCell ref="L298:L300"/>
    <mergeCell ref="M298:M300"/>
    <mergeCell ref="N298:N300"/>
    <mergeCell ref="A297:B297"/>
    <mergeCell ref="C297:G297"/>
    <mergeCell ref="A298:A300"/>
    <mergeCell ref="B298:B300"/>
    <mergeCell ref="C298:C300"/>
    <mergeCell ref="H298:H300"/>
    <mergeCell ref="Q294:Q296"/>
    <mergeCell ref="R294:R296"/>
    <mergeCell ref="S294:S296"/>
    <mergeCell ref="T294:T296"/>
    <mergeCell ref="D295:D296"/>
    <mergeCell ref="E295:E296"/>
    <mergeCell ref="F295:F296"/>
    <mergeCell ref="G295:G296"/>
    <mergeCell ref="K294:K296"/>
    <mergeCell ref="L294:L296"/>
    <mergeCell ref="M294:M296"/>
    <mergeCell ref="N294:N296"/>
    <mergeCell ref="O294:O296"/>
    <mergeCell ref="P294:P296"/>
    <mergeCell ref="A294:A296"/>
    <mergeCell ref="B294:B296"/>
    <mergeCell ref="C294:C296"/>
    <mergeCell ref="H294:H296"/>
    <mergeCell ref="I294:I296"/>
    <mergeCell ref="J294:J296"/>
    <mergeCell ref="Q291:Q292"/>
    <mergeCell ref="R291:R292"/>
    <mergeCell ref="S291:S292"/>
    <mergeCell ref="T291:T292"/>
    <mergeCell ref="A293:B293"/>
    <mergeCell ref="C293:G293"/>
    <mergeCell ref="K291:K292"/>
    <mergeCell ref="L291:L292"/>
    <mergeCell ref="M291:M292"/>
    <mergeCell ref="N291:N292"/>
    <mergeCell ref="O291:O292"/>
    <mergeCell ref="P291:P292"/>
    <mergeCell ref="A291:A292"/>
    <mergeCell ref="B291:B292"/>
    <mergeCell ref="C291:C292"/>
    <mergeCell ref="H291:H292"/>
    <mergeCell ref="I291:I292"/>
    <mergeCell ref="J291:J292"/>
    <mergeCell ref="Q288:Q289"/>
    <mergeCell ref="R288:R289"/>
    <mergeCell ref="S288:S289"/>
    <mergeCell ref="T288:T289"/>
    <mergeCell ref="A290:B290"/>
    <mergeCell ref="C290:G290"/>
    <mergeCell ref="K288:K289"/>
    <mergeCell ref="L288:L289"/>
    <mergeCell ref="M288:M289"/>
    <mergeCell ref="N288:N289"/>
    <mergeCell ref="O288:O289"/>
    <mergeCell ref="P288:P289"/>
    <mergeCell ref="A288:A289"/>
    <mergeCell ref="B288:B289"/>
    <mergeCell ref="C288:C289"/>
    <mergeCell ref="H288:H289"/>
    <mergeCell ref="I288:I289"/>
    <mergeCell ref="J288:J289"/>
    <mergeCell ref="Q284:Q286"/>
    <mergeCell ref="R284:R286"/>
    <mergeCell ref="S284:S286"/>
    <mergeCell ref="T284:T286"/>
    <mergeCell ref="A287:B287"/>
    <mergeCell ref="C287:G287"/>
    <mergeCell ref="K284:K286"/>
    <mergeCell ref="L284:L286"/>
    <mergeCell ref="M284:M286"/>
    <mergeCell ref="N284:N286"/>
    <mergeCell ref="N281:N282"/>
    <mergeCell ref="O281:O282"/>
    <mergeCell ref="O284:O286"/>
    <mergeCell ref="P284:P286"/>
    <mergeCell ref="A284:A286"/>
    <mergeCell ref="B284:B286"/>
    <mergeCell ref="C284:C286"/>
    <mergeCell ref="H284:H286"/>
    <mergeCell ref="I284:I286"/>
    <mergeCell ref="J284:J286"/>
    <mergeCell ref="O277:O279"/>
    <mergeCell ref="P277:P279"/>
    <mergeCell ref="S281:S282"/>
    <mergeCell ref="T281:T282"/>
    <mergeCell ref="A283:B283"/>
    <mergeCell ref="C283:G283"/>
    <mergeCell ref="J281:J282"/>
    <mergeCell ref="K281:K282"/>
    <mergeCell ref="L281:L282"/>
    <mergeCell ref="M281:M282"/>
    <mergeCell ref="P281:P282"/>
    <mergeCell ref="Q281:Q282"/>
    <mergeCell ref="R281:R282"/>
    <mergeCell ref="T277:T279"/>
    <mergeCell ref="C280:G280"/>
    <mergeCell ref="A281:A282"/>
    <mergeCell ref="B281:B282"/>
    <mergeCell ref="C281:C282"/>
    <mergeCell ref="H281:H282"/>
    <mergeCell ref="I281:I282"/>
    <mergeCell ref="S273:S275"/>
    <mergeCell ref="T273:T275"/>
    <mergeCell ref="A276:B276"/>
    <mergeCell ref="C276:G276"/>
    <mergeCell ref="A277:A279"/>
    <mergeCell ref="B277:B279"/>
    <mergeCell ref="C277:C279"/>
    <mergeCell ref="Q277:Q279"/>
    <mergeCell ref="R277:R279"/>
    <mergeCell ref="S277:S279"/>
    <mergeCell ref="H277:H279"/>
    <mergeCell ref="I277:I279"/>
    <mergeCell ref="J277:J279"/>
    <mergeCell ref="M273:M275"/>
    <mergeCell ref="N273:N275"/>
    <mergeCell ref="O273:O275"/>
    <mergeCell ref="K277:K279"/>
    <mergeCell ref="L277:L279"/>
    <mergeCell ref="M277:M279"/>
    <mergeCell ref="N277:N279"/>
    <mergeCell ref="P273:P275"/>
    <mergeCell ref="Q273:Q275"/>
    <mergeCell ref="R273:R275"/>
    <mergeCell ref="G273:G275"/>
    <mergeCell ref="H273:H275"/>
    <mergeCell ref="I273:I275"/>
    <mergeCell ref="J273:J275"/>
    <mergeCell ref="K273:K275"/>
    <mergeCell ref="L273:L275"/>
    <mergeCell ref="A273:A275"/>
    <mergeCell ref="B273:B275"/>
    <mergeCell ref="C273:C275"/>
    <mergeCell ref="D273:D275"/>
    <mergeCell ref="E273:E275"/>
    <mergeCell ref="F273:F275"/>
    <mergeCell ref="S269:S271"/>
    <mergeCell ref="T269:T271"/>
    <mergeCell ref="A272:B272"/>
    <mergeCell ref="C272:G272"/>
    <mergeCell ref="M269:M271"/>
    <mergeCell ref="N269:N271"/>
    <mergeCell ref="O269:O271"/>
    <mergeCell ref="P269:P271"/>
    <mergeCell ref="Q269:Q271"/>
    <mergeCell ref="R269:R271"/>
    <mergeCell ref="G269:G271"/>
    <mergeCell ref="H269:H271"/>
    <mergeCell ref="I269:I271"/>
    <mergeCell ref="J269:J271"/>
    <mergeCell ref="K269:K271"/>
    <mergeCell ref="L269:L271"/>
    <mergeCell ref="A269:A271"/>
    <mergeCell ref="B269:B271"/>
    <mergeCell ref="C269:C271"/>
    <mergeCell ref="D269:D271"/>
    <mergeCell ref="E269:E271"/>
    <mergeCell ref="F269:F271"/>
    <mergeCell ref="P260:P261"/>
    <mergeCell ref="Q260:Q261"/>
    <mergeCell ref="R260:R261"/>
    <mergeCell ref="S260:S261"/>
    <mergeCell ref="T260:T261"/>
    <mergeCell ref="A262:B264"/>
    <mergeCell ref="C262:G262"/>
    <mergeCell ref="C264:G264"/>
    <mergeCell ref="J260:J261"/>
    <mergeCell ref="K260:K261"/>
    <mergeCell ref="L260:L261"/>
    <mergeCell ref="M260:M261"/>
    <mergeCell ref="N260:N261"/>
    <mergeCell ref="O260:O261"/>
    <mergeCell ref="C259:G259"/>
    <mergeCell ref="A260:A261"/>
    <mergeCell ref="B260:B261"/>
    <mergeCell ref="C260:C261"/>
    <mergeCell ref="H260:H261"/>
    <mergeCell ref="I260:I261"/>
    <mergeCell ref="C253:G253"/>
    <mergeCell ref="C254:G254"/>
    <mergeCell ref="C255:G255"/>
    <mergeCell ref="C256:G256"/>
    <mergeCell ref="C257:G257"/>
    <mergeCell ref="C258:G258"/>
    <mergeCell ref="T246:T248"/>
    <mergeCell ref="D247:D248"/>
    <mergeCell ref="E247:E248"/>
    <mergeCell ref="F247:F248"/>
    <mergeCell ref="G247:G248"/>
    <mergeCell ref="A249:B259"/>
    <mergeCell ref="C249:G249"/>
    <mergeCell ref="C250:G250"/>
    <mergeCell ref="C251:G251"/>
    <mergeCell ref="C252:G252"/>
    <mergeCell ref="N246:N248"/>
    <mergeCell ref="O246:O248"/>
    <mergeCell ref="P246:P248"/>
    <mergeCell ref="Q246:Q248"/>
    <mergeCell ref="R246:R248"/>
    <mergeCell ref="S246:S248"/>
    <mergeCell ref="H246:H248"/>
    <mergeCell ref="I246:I248"/>
    <mergeCell ref="J246:J248"/>
    <mergeCell ref="K246:K248"/>
    <mergeCell ref="L246:L248"/>
    <mergeCell ref="M246:M248"/>
    <mergeCell ref="A243:B243"/>
    <mergeCell ref="C243:G243"/>
    <mergeCell ref="A245:B245"/>
    <mergeCell ref="C245:G245"/>
    <mergeCell ref="A246:A248"/>
    <mergeCell ref="B246:B248"/>
    <mergeCell ref="C246:C248"/>
    <mergeCell ref="Q236:Q237"/>
    <mergeCell ref="R236:R237"/>
    <mergeCell ref="S236:S237"/>
    <mergeCell ref="T236:T237"/>
    <mergeCell ref="A238:B241"/>
    <mergeCell ref="C238:G238"/>
    <mergeCell ref="C239:G239"/>
    <mergeCell ref="C240:G240"/>
    <mergeCell ref="C241:G241"/>
    <mergeCell ref="K236:K237"/>
    <mergeCell ref="L236:L237"/>
    <mergeCell ref="M236:M237"/>
    <mergeCell ref="N236:N237"/>
    <mergeCell ref="O236:O237"/>
    <mergeCell ref="P236:P237"/>
    <mergeCell ref="A236:A237"/>
    <mergeCell ref="B236:B237"/>
    <mergeCell ref="C236:C237"/>
    <mergeCell ref="H236:H237"/>
    <mergeCell ref="I236:I237"/>
    <mergeCell ref="J236:J237"/>
    <mergeCell ref="Q233:Q234"/>
    <mergeCell ref="R233:R234"/>
    <mergeCell ref="S233:S234"/>
    <mergeCell ref="T233:T234"/>
    <mergeCell ref="A235:B235"/>
    <mergeCell ref="C235:G235"/>
    <mergeCell ref="K233:K234"/>
    <mergeCell ref="L233:L234"/>
    <mergeCell ref="M233:M234"/>
    <mergeCell ref="N233:N234"/>
    <mergeCell ref="O233:O234"/>
    <mergeCell ref="P233:P234"/>
    <mergeCell ref="A233:A234"/>
    <mergeCell ref="B233:B234"/>
    <mergeCell ref="C233:C234"/>
    <mergeCell ref="H233:H234"/>
    <mergeCell ref="I233:I234"/>
    <mergeCell ref="J233:J234"/>
    <mergeCell ref="Q228:Q229"/>
    <mergeCell ref="R228:R229"/>
    <mergeCell ref="S228:S229"/>
    <mergeCell ref="T228:T229"/>
    <mergeCell ref="A230:B232"/>
    <mergeCell ref="C230:G230"/>
    <mergeCell ref="C231:G231"/>
    <mergeCell ref="C232:G232"/>
    <mergeCell ref="K228:K229"/>
    <mergeCell ref="L228:L229"/>
    <mergeCell ref="M228:M229"/>
    <mergeCell ref="N228:N229"/>
    <mergeCell ref="O228:O229"/>
    <mergeCell ref="P228:P229"/>
    <mergeCell ref="A228:A229"/>
    <mergeCell ref="B228:B229"/>
    <mergeCell ref="C228:C229"/>
    <mergeCell ref="H228:H229"/>
    <mergeCell ref="I228:I229"/>
    <mergeCell ref="J228:J229"/>
    <mergeCell ref="Q222:Q223"/>
    <mergeCell ref="R222:R223"/>
    <mergeCell ref="S222:S223"/>
    <mergeCell ref="T222:T223"/>
    <mergeCell ref="A224:B227"/>
    <mergeCell ref="C224:G224"/>
    <mergeCell ref="C225:G225"/>
    <mergeCell ref="C226:G226"/>
    <mergeCell ref="C227:G227"/>
    <mergeCell ref="K222:K223"/>
    <mergeCell ref="L222:L223"/>
    <mergeCell ref="M222:M223"/>
    <mergeCell ref="N222:N223"/>
    <mergeCell ref="O222:O223"/>
    <mergeCell ref="P222:P223"/>
    <mergeCell ref="A222:A223"/>
    <mergeCell ref="B222:B223"/>
    <mergeCell ref="C222:C223"/>
    <mergeCell ref="H222:H223"/>
    <mergeCell ref="I222:I223"/>
    <mergeCell ref="J222:J223"/>
    <mergeCell ref="Q218:Q220"/>
    <mergeCell ref="R218:R220"/>
    <mergeCell ref="S218:S220"/>
    <mergeCell ref="T218:T220"/>
    <mergeCell ref="A221:B221"/>
    <mergeCell ref="C221:G221"/>
    <mergeCell ref="K218:K220"/>
    <mergeCell ref="L218:L220"/>
    <mergeCell ref="M218:M220"/>
    <mergeCell ref="N218:N220"/>
    <mergeCell ref="O218:O220"/>
    <mergeCell ref="P218:P220"/>
    <mergeCell ref="A218:A220"/>
    <mergeCell ref="B218:B220"/>
    <mergeCell ref="C218:C220"/>
    <mergeCell ref="H218:H220"/>
    <mergeCell ref="I218:I220"/>
    <mergeCell ref="J218:J220"/>
    <mergeCell ref="Q214:Q216"/>
    <mergeCell ref="R214:R216"/>
    <mergeCell ref="S214:S216"/>
    <mergeCell ref="T214:T216"/>
    <mergeCell ref="A217:B217"/>
    <mergeCell ref="C217:G217"/>
    <mergeCell ref="K214:K216"/>
    <mergeCell ref="L214:L216"/>
    <mergeCell ref="M214:M216"/>
    <mergeCell ref="N214:N216"/>
    <mergeCell ref="O214:O216"/>
    <mergeCell ref="P214:P216"/>
    <mergeCell ref="A214:A216"/>
    <mergeCell ref="B214:B216"/>
    <mergeCell ref="C214:C216"/>
    <mergeCell ref="H214:H216"/>
    <mergeCell ref="I214:I216"/>
    <mergeCell ref="J214:J216"/>
    <mergeCell ref="P210:P211"/>
    <mergeCell ref="Q210:Q211"/>
    <mergeCell ref="R210:R211"/>
    <mergeCell ref="S210:S211"/>
    <mergeCell ref="T210:T211"/>
    <mergeCell ref="A212:B213"/>
    <mergeCell ref="C212:G212"/>
    <mergeCell ref="C213:G213"/>
    <mergeCell ref="J210:J211"/>
    <mergeCell ref="K210:K211"/>
    <mergeCell ref="L210:L211"/>
    <mergeCell ref="M210:M211"/>
    <mergeCell ref="N210:N211"/>
    <mergeCell ref="O210:O211"/>
    <mergeCell ref="R207:R208"/>
    <mergeCell ref="S207:S208"/>
    <mergeCell ref="N207:N208"/>
    <mergeCell ref="O207:O208"/>
    <mergeCell ref="P207:P208"/>
    <mergeCell ref="Q207:Q208"/>
    <mergeCell ref="T207:T208"/>
    <mergeCell ref="A209:B209"/>
    <mergeCell ref="C209:G209"/>
    <mergeCell ref="A210:A211"/>
    <mergeCell ref="B210:B211"/>
    <mergeCell ref="C210:C211"/>
    <mergeCell ref="H210:H211"/>
    <mergeCell ref="I210:I211"/>
    <mergeCell ref="L207:L208"/>
    <mergeCell ref="M207:M208"/>
    <mergeCell ref="T204:T205"/>
    <mergeCell ref="A206:B206"/>
    <mergeCell ref="C206:G206"/>
    <mergeCell ref="A207:A208"/>
    <mergeCell ref="B207:B208"/>
    <mergeCell ref="C207:C208"/>
    <mergeCell ref="H207:H208"/>
    <mergeCell ref="I207:I208"/>
    <mergeCell ref="J207:J208"/>
    <mergeCell ref="K207:K208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Q200:Q202"/>
    <mergeCell ref="R200:R202"/>
    <mergeCell ref="S200:S202"/>
    <mergeCell ref="T200:T202"/>
    <mergeCell ref="A203:B203"/>
    <mergeCell ref="C203:G203"/>
    <mergeCell ref="K200:K202"/>
    <mergeCell ref="L200:L202"/>
    <mergeCell ref="M200:M202"/>
    <mergeCell ref="N200:N202"/>
    <mergeCell ref="O200:O202"/>
    <mergeCell ref="P200:P202"/>
    <mergeCell ref="A200:A202"/>
    <mergeCell ref="B200:B202"/>
    <mergeCell ref="C200:C202"/>
    <mergeCell ref="H200:H202"/>
    <mergeCell ref="I200:I202"/>
    <mergeCell ref="J200:J202"/>
    <mergeCell ref="P196:P197"/>
    <mergeCell ref="Q196:Q197"/>
    <mergeCell ref="R196:R197"/>
    <mergeCell ref="S196:S197"/>
    <mergeCell ref="T196:T197"/>
    <mergeCell ref="A198:B199"/>
    <mergeCell ref="C198:G198"/>
    <mergeCell ref="C199:G199"/>
    <mergeCell ref="J196:J197"/>
    <mergeCell ref="K196:K197"/>
    <mergeCell ref="L196:L197"/>
    <mergeCell ref="M196:M197"/>
    <mergeCell ref="N196:N197"/>
    <mergeCell ref="O196:O197"/>
    <mergeCell ref="C195:G195"/>
    <mergeCell ref="A196:A197"/>
    <mergeCell ref="B196:B197"/>
    <mergeCell ref="C196:C197"/>
    <mergeCell ref="H196:H197"/>
    <mergeCell ref="I196:I197"/>
    <mergeCell ref="A192:B194"/>
    <mergeCell ref="C192:G192"/>
    <mergeCell ref="C193:G193"/>
    <mergeCell ref="C194:G194"/>
    <mergeCell ref="K189:K191"/>
    <mergeCell ref="L189:L191"/>
    <mergeCell ref="I189:I191"/>
    <mergeCell ref="J189:J191"/>
    <mergeCell ref="S184:S187"/>
    <mergeCell ref="T184:T187"/>
    <mergeCell ref="Q184:Q187"/>
    <mergeCell ref="R184:R187"/>
    <mergeCell ref="Q189:Q191"/>
    <mergeCell ref="R189:R191"/>
    <mergeCell ref="S189:S191"/>
    <mergeCell ref="T189:T191"/>
    <mergeCell ref="A188:B188"/>
    <mergeCell ref="C188:G188"/>
    <mergeCell ref="A189:A191"/>
    <mergeCell ref="B189:B191"/>
    <mergeCell ref="C189:C191"/>
    <mergeCell ref="H189:H191"/>
    <mergeCell ref="M184:M187"/>
    <mergeCell ref="N184:N187"/>
    <mergeCell ref="O184:O187"/>
    <mergeCell ref="P184:P187"/>
    <mergeCell ref="M189:M191"/>
    <mergeCell ref="N189:N191"/>
    <mergeCell ref="O189:O191"/>
    <mergeCell ref="P189:P191"/>
    <mergeCell ref="G184:G185"/>
    <mergeCell ref="H184:H187"/>
    <mergeCell ref="I184:I187"/>
    <mergeCell ref="J184:J187"/>
    <mergeCell ref="K184:K187"/>
    <mergeCell ref="L184:L187"/>
    <mergeCell ref="A184:A187"/>
    <mergeCell ref="B184:B187"/>
    <mergeCell ref="C184:C187"/>
    <mergeCell ref="D184:D185"/>
    <mergeCell ref="E184:E185"/>
    <mergeCell ref="F184:F185"/>
    <mergeCell ref="Q178:Q179"/>
    <mergeCell ref="R178:R179"/>
    <mergeCell ref="S178:S179"/>
    <mergeCell ref="T178:T179"/>
    <mergeCell ref="A180:B183"/>
    <mergeCell ref="C180:G180"/>
    <mergeCell ref="C181:G181"/>
    <mergeCell ref="C182:G182"/>
    <mergeCell ref="C183:G183"/>
    <mergeCell ref="K178:K179"/>
    <mergeCell ref="L178:L179"/>
    <mergeCell ref="M178:M179"/>
    <mergeCell ref="N178:N179"/>
    <mergeCell ref="O178:O179"/>
    <mergeCell ref="P178:P179"/>
    <mergeCell ref="S173:S176"/>
    <mergeCell ref="N173:N176"/>
    <mergeCell ref="O173:O176"/>
    <mergeCell ref="P173:P176"/>
    <mergeCell ref="Q173:Q176"/>
    <mergeCell ref="T173:T176"/>
    <mergeCell ref="A177:B177"/>
    <mergeCell ref="C177:G177"/>
    <mergeCell ref="A178:A179"/>
    <mergeCell ref="B178:B179"/>
    <mergeCell ref="C178:C179"/>
    <mergeCell ref="H178:H179"/>
    <mergeCell ref="I178:I179"/>
    <mergeCell ref="J178:J179"/>
    <mergeCell ref="M173:M176"/>
    <mergeCell ref="R173:R176"/>
    <mergeCell ref="G173:G174"/>
    <mergeCell ref="H173:H176"/>
    <mergeCell ref="I173:I176"/>
    <mergeCell ref="J173:J176"/>
    <mergeCell ref="K173:K176"/>
    <mergeCell ref="L173:L176"/>
    <mergeCell ref="S169:S171"/>
    <mergeCell ref="T169:T171"/>
    <mergeCell ref="A172:B172"/>
    <mergeCell ref="C172:G172"/>
    <mergeCell ref="A173:A176"/>
    <mergeCell ref="B173:B176"/>
    <mergeCell ref="C173:C176"/>
    <mergeCell ref="D173:D174"/>
    <mergeCell ref="E173:E174"/>
    <mergeCell ref="F173:F174"/>
    <mergeCell ref="M169:M171"/>
    <mergeCell ref="N169:N171"/>
    <mergeCell ref="O169:O171"/>
    <mergeCell ref="P169:P171"/>
    <mergeCell ref="Q169:Q171"/>
    <mergeCell ref="R169:R171"/>
    <mergeCell ref="G169:G170"/>
    <mergeCell ref="H169:H171"/>
    <mergeCell ref="I169:I171"/>
    <mergeCell ref="J169:J171"/>
    <mergeCell ref="K169:K171"/>
    <mergeCell ref="L169:L171"/>
    <mergeCell ref="A169:A171"/>
    <mergeCell ref="B169:B171"/>
    <mergeCell ref="C169:C171"/>
    <mergeCell ref="D169:D170"/>
    <mergeCell ref="E169:E170"/>
    <mergeCell ref="F169:F170"/>
    <mergeCell ref="A168:B168"/>
    <mergeCell ref="C168:G168"/>
    <mergeCell ref="K166:K167"/>
    <mergeCell ref="L166:L167"/>
    <mergeCell ref="M166:M167"/>
    <mergeCell ref="N166:N167"/>
    <mergeCell ref="I166:I167"/>
    <mergeCell ref="J166:J167"/>
    <mergeCell ref="A165:B165"/>
    <mergeCell ref="C165:G165"/>
    <mergeCell ref="A166:A167"/>
    <mergeCell ref="B166:B167"/>
    <mergeCell ref="C166:C167"/>
    <mergeCell ref="H166:H167"/>
    <mergeCell ref="O163:O164"/>
    <mergeCell ref="P163:P164"/>
    <mergeCell ref="O166:O167"/>
    <mergeCell ref="P166:P167"/>
    <mergeCell ref="S163:S164"/>
    <mergeCell ref="T163:T164"/>
    <mergeCell ref="Q166:Q167"/>
    <mergeCell ref="R166:R167"/>
    <mergeCell ref="S166:S167"/>
    <mergeCell ref="T166:T167"/>
    <mergeCell ref="Q163:Q164"/>
    <mergeCell ref="R163:R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A163:A164"/>
    <mergeCell ref="B163:B164"/>
    <mergeCell ref="C163:C164"/>
    <mergeCell ref="D163:D164"/>
    <mergeCell ref="E163:E164"/>
    <mergeCell ref="F163:F164"/>
    <mergeCell ref="Q160:Q161"/>
    <mergeCell ref="R160:R161"/>
    <mergeCell ref="S160:S161"/>
    <mergeCell ref="T160:T161"/>
    <mergeCell ref="A162:B162"/>
    <mergeCell ref="C162:G162"/>
    <mergeCell ref="K160:K161"/>
    <mergeCell ref="L160:L161"/>
    <mergeCell ref="M160:M161"/>
    <mergeCell ref="N160:N161"/>
    <mergeCell ref="O160:O161"/>
    <mergeCell ref="P160:P161"/>
    <mergeCell ref="A160:A161"/>
    <mergeCell ref="B160:B161"/>
    <mergeCell ref="C160:C161"/>
    <mergeCell ref="H160:H161"/>
    <mergeCell ref="I160:I161"/>
    <mergeCell ref="J160:J161"/>
    <mergeCell ref="Q157:Q158"/>
    <mergeCell ref="R157:R158"/>
    <mergeCell ref="S157:S158"/>
    <mergeCell ref="T157:T158"/>
    <mergeCell ref="A159:B159"/>
    <mergeCell ref="C159:G159"/>
    <mergeCell ref="K157:K158"/>
    <mergeCell ref="L157:L158"/>
    <mergeCell ref="M157:M158"/>
    <mergeCell ref="N157:N158"/>
    <mergeCell ref="O157:O158"/>
    <mergeCell ref="P157:P158"/>
    <mergeCell ref="A157:A158"/>
    <mergeCell ref="B157:B158"/>
    <mergeCell ref="C157:C158"/>
    <mergeCell ref="H157:H158"/>
    <mergeCell ref="I157:I158"/>
    <mergeCell ref="J157:J158"/>
    <mergeCell ref="Q154:Q155"/>
    <mergeCell ref="R154:R155"/>
    <mergeCell ref="S154:S155"/>
    <mergeCell ref="T154:T155"/>
    <mergeCell ref="A156:B156"/>
    <mergeCell ref="C156:G156"/>
    <mergeCell ref="K154:K155"/>
    <mergeCell ref="L154:L155"/>
    <mergeCell ref="M154:M155"/>
    <mergeCell ref="N154:N155"/>
    <mergeCell ref="O154:O155"/>
    <mergeCell ref="P154:P155"/>
    <mergeCell ref="A154:A155"/>
    <mergeCell ref="B154:B155"/>
    <mergeCell ref="C154:C155"/>
    <mergeCell ref="H154:H155"/>
    <mergeCell ref="I154:I155"/>
    <mergeCell ref="J154:J155"/>
    <mergeCell ref="A150:A151"/>
    <mergeCell ref="B150:B151"/>
    <mergeCell ref="C151:G151"/>
    <mergeCell ref="A152:A153"/>
    <mergeCell ref="B152:B153"/>
    <mergeCell ref="C153:G153"/>
    <mergeCell ref="Q147:Q148"/>
    <mergeCell ref="R147:R148"/>
    <mergeCell ref="S147:S148"/>
    <mergeCell ref="T147:T148"/>
    <mergeCell ref="A149:B149"/>
    <mergeCell ref="C149:G149"/>
    <mergeCell ref="K147:K148"/>
    <mergeCell ref="L147:L148"/>
    <mergeCell ref="M147:M148"/>
    <mergeCell ref="N147:N148"/>
    <mergeCell ref="O147:O148"/>
    <mergeCell ref="P147:P148"/>
    <mergeCell ref="A147:A148"/>
    <mergeCell ref="B147:B148"/>
    <mergeCell ref="C147:C148"/>
    <mergeCell ref="H147:H148"/>
    <mergeCell ref="I147:I148"/>
    <mergeCell ref="J147:J148"/>
    <mergeCell ref="S143:S145"/>
    <mergeCell ref="T143:T145"/>
    <mergeCell ref="A146:B146"/>
    <mergeCell ref="C146:G146"/>
    <mergeCell ref="J143:J145"/>
    <mergeCell ref="K143:K145"/>
    <mergeCell ref="L143:L145"/>
    <mergeCell ref="M143:M145"/>
    <mergeCell ref="N143:N145"/>
    <mergeCell ref="O143:O145"/>
    <mergeCell ref="Q140:Q141"/>
    <mergeCell ref="R140:R141"/>
    <mergeCell ref="S140:S141"/>
    <mergeCell ref="N140:N141"/>
    <mergeCell ref="O140:O141"/>
    <mergeCell ref="P140:P141"/>
    <mergeCell ref="P143:P145"/>
    <mergeCell ref="Q143:Q145"/>
    <mergeCell ref="R143:R145"/>
    <mergeCell ref="T140:T141"/>
    <mergeCell ref="C142:G142"/>
    <mergeCell ref="A143:A145"/>
    <mergeCell ref="B143:B145"/>
    <mergeCell ref="C143:C145"/>
    <mergeCell ref="H143:H145"/>
    <mergeCell ref="I143:I145"/>
    <mergeCell ref="K140:K141"/>
    <mergeCell ref="L140:L141"/>
    <mergeCell ref="M140:M141"/>
    <mergeCell ref="A140:A141"/>
    <mergeCell ref="B140:B141"/>
    <mergeCell ref="C140:C141"/>
    <mergeCell ref="H140:H141"/>
    <mergeCell ref="I140:I141"/>
    <mergeCell ref="J140:J141"/>
    <mergeCell ref="Q137:Q138"/>
    <mergeCell ref="R137:R138"/>
    <mergeCell ref="S137:S138"/>
    <mergeCell ref="T137:T138"/>
    <mergeCell ref="A139:B139"/>
    <mergeCell ref="C139:D139"/>
    <mergeCell ref="K137:K138"/>
    <mergeCell ref="L137:L138"/>
    <mergeCell ref="M137:M138"/>
    <mergeCell ref="N137:N138"/>
    <mergeCell ref="O137:O138"/>
    <mergeCell ref="P137:P138"/>
    <mergeCell ref="A137:A138"/>
    <mergeCell ref="B137:B138"/>
    <mergeCell ref="C137:C138"/>
    <mergeCell ref="H137:H138"/>
    <mergeCell ref="I137:I138"/>
    <mergeCell ref="J137:J138"/>
    <mergeCell ref="Q134:Q135"/>
    <mergeCell ref="R134:R135"/>
    <mergeCell ref="S134:S135"/>
    <mergeCell ref="T134:T135"/>
    <mergeCell ref="A136:B136"/>
    <mergeCell ref="C136:D136"/>
    <mergeCell ref="K134:K135"/>
    <mergeCell ref="L134:L135"/>
    <mergeCell ref="M134:M135"/>
    <mergeCell ref="N134:N135"/>
    <mergeCell ref="O134:O135"/>
    <mergeCell ref="P134:P135"/>
    <mergeCell ref="A134:A135"/>
    <mergeCell ref="B134:B135"/>
    <mergeCell ref="C134:C135"/>
    <mergeCell ref="H134:H135"/>
    <mergeCell ref="I134:I135"/>
    <mergeCell ref="J134:J135"/>
    <mergeCell ref="P129:P131"/>
    <mergeCell ref="Q129:Q131"/>
    <mergeCell ref="R129:R131"/>
    <mergeCell ref="S129:S131"/>
    <mergeCell ref="T129:T131"/>
    <mergeCell ref="A132:B133"/>
    <mergeCell ref="C132:G132"/>
    <mergeCell ref="C133:G133"/>
    <mergeCell ref="J129:J131"/>
    <mergeCell ref="K129:K131"/>
    <mergeCell ref="L129:L131"/>
    <mergeCell ref="M129:M131"/>
    <mergeCell ref="N129:N131"/>
    <mergeCell ref="O129:O131"/>
    <mergeCell ref="R126:R127"/>
    <mergeCell ref="S126:S127"/>
    <mergeCell ref="N126:N127"/>
    <mergeCell ref="O126:O127"/>
    <mergeCell ref="P126:P127"/>
    <mergeCell ref="Q126:Q127"/>
    <mergeCell ref="T126:T127"/>
    <mergeCell ref="A128:B128"/>
    <mergeCell ref="C128:G128"/>
    <mergeCell ref="A129:A131"/>
    <mergeCell ref="B129:B131"/>
    <mergeCell ref="C129:C131"/>
    <mergeCell ref="H129:H131"/>
    <mergeCell ref="I129:I131"/>
    <mergeCell ref="L126:L127"/>
    <mergeCell ref="M126:M127"/>
    <mergeCell ref="T122:T124"/>
    <mergeCell ref="A125:B125"/>
    <mergeCell ref="C125:G125"/>
    <mergeCell ref="A126:A127"/>
    <mergeCell ref="B126:B127"/>
    <mergeCell ref="C126:C127"/>
    <mergeCell ref="H126:H127"/>
    <mergeCell ref="I126:I127"/>
    <mergeCell ref="J126:J127"/>
    <mergeCell ref="K126:K127"/>
    <mergeCell ref="N122:N124"/>
    <mergeCell ref="O122:O124"/>
    <mergeCell ref="P122:P124"/>
    <mergeCell ref="Q122:Q124"/>
    <mergeCell ref="R122:R124"/>
    <mergeCell ref="S122:S124"/>
    <mergeCell ref="H122:H124"/>
    <mergeCell ref="I122:I124"/>
    <mergeCell ref="J122:J124"/>
    <mergeCell ref="K122:K124"/>
    <mergeCell ref="L122:L124"/>
    <mergeCell ref="M122:M124"/>
    <mergeCell ref="A120:B121"/>
    <mergeCell ref="C120:G120"/>
    <mergeCell ref="C121:G121"/>
    <mergeCell ref="A122:A124"/>
    <mergeCell ref="B122:B124"/>
    <mergeCell ref="C122:C124"/>
    <mergeCell ref="O117:O119"/>
    <mergeCell ref="P117:P119"/>
    <mergeCell ref="Q117:Q119"/>
    <mergeCell ref="R117:R119"/>
    <mergeCell ref="S117:S119"/>
    <mergeCell ref="T117:T119"/>
    <mergeCell ref="I117:I119"/>
    <mergeCell ref="J117:J119"/>
    <mergeCell ref="K117:K119"/>
    <mergeCell ref="L117:L119"/>
    <mergeCell ref="M117:M119"/>
    <mergeCell ref="N117:N119"/>
    <mergeCell ref="A116:B116"/>
    <mergeCell ref="C116:G116"/>
    <mergeCell ref="A117:A119"/>
    <mergeCell ref="B117:B119"/>
    <mergeCell ref="C117:C119"/>
    <mergeCell ref="H117:H119"/>
    <mergeCell ref="Q112:Q113"/>
    <mergeCell ref="R112:R113"/>
    <mergeCell ref="S112:S113"/>
    <mergeCell ref="T112:T113"/>
    <mergeCell ref="A114:B114"/>
    <mergeCell ref="C114:G114"/>
    <mergeCell ref="K112:K113"/>
    <mergeCell ref="L112:L113"/>
    <mergeCell ref="M112:M113"/>
    <mergeCell ref="N112:N113"/>
    <mergeCell ref="O112:O113"/>
    <mergeCell ref="P112:P113"/>
    <mergeCell ref="A112:A113"/>
    <mergeCell ref="B112:B113"/>
    <mergeCell ref="C112:C113"/>
    <mergeCell ref="H112:H113"/>
    <mergeCell ref="I112:I113"/>
    <mergeCell ref="J112:J113"/>
    <mergeCell ref="P109:P110"/>
    <mergeCell ref="Q109:Q110"/>
    <mergeCell ref="R109:R110"/>
    <mergeCell ref="S109:S110"/>
    <mergeCell ref="T109:T110"/>
    <mergeCell ref="A111:B111"/>
    <mergeCell ref="C111:G111"/>
    <mergeCell ref="J109:J110"/>
    <mergeCell ref="K109:K110"/>
    <mergeCell ref="L109:L110"/>
    <mergeCell ref="M109:M110"/>
    <mergeCell ref="N109:N110"/>
    <mergeCell ref="O109:O110"/>
    <mergeCell ref="A109:A110"/>
    <mergeCell ref="B109:B110"/>
    <mergeCell ref="C109:C110"/>
    <mergeCell ref="D109:D110"/>
    <mergeCell ref="H109:H110"/>
    <mergeCell ref="I109:I110"/>
    <mergeCell ref="Q102:Q104"/>
    <mergeCell ref="R102:R104"/>
    <mergeCell ref="S102:S104"/>
    <mergeCell ref="T102:T104"/>
    <mergeCell ref="A105:B108"/>
    <mergeCell ref="C105:G105"/>
    <mergeCell ref="C106:G106"/>
    <mergeCell ref="C107:G107"/>
    <mergeCell ref="C108:G108"/>
    <mergeCell ref="K102:K104"/>
    <mergeCell ref="L102:L104"/>
    <mergeCell ref="M102:M104"/>
    <mergeCell ref="N102:N104"/>
    <mergeCell ref="O102:O104"/>
    <mergeCell ref="P102:P104"/>
    <mergeCell ref="A102:A104"/>
    <mergeCell ref="B102:B104"/>
    <mergeCell ref="C102:C104"/>
    <mergeCell ref="H102:H104"/>
    <mergeCell ref="I102:I104"/>
    <mergeCell ref="J102:J104"/>
    <mergeCell ref="Q96:Q97"/>
    <mergeCell ref="R96:R97"/>
    <mergeCell ref="S96:S97"/>
    <mergeCell ref="T96:T97"/>
    <mergeCell ref="A98:B101"/>
    <mergeCell ref="C98:G98"/>
    <mergeCell ref="C99:G99"/>
    <mergeCell ref="C100:G100"/>
    <mergeCell ref="C101:G101"/>
    <mergeCell ref="A95:B95"/>
    <mergeCell ref="C95:G95"/>
    <mergeCell ref="C96:C97"/>
    <mergeCell ref="K96:K97"/>
    <mergeCell ref="L96:L97"/>
    <mergeCell ref="P96:P97"/>
    <mergeCell ref="O92:O94"/>
    <mergeCell ref="P92:P94"/>
    <mergeCell ref="Q92:Q94"/>
    <mergeCell ref="R92:R94"/>
    <mergeCell ref="S92:S94"/>
    <mergeCell ref="T92:T94"/>
    <mergeCell ref="I92:I94"/>
    <mergeCell ref="J92:J94"/>
    <mergeCell ref="K92:K94"/>
    <mergeCell ref="L92:L94"/>
    <mergeCell ref="M92:M94"/>
    <mergeCell ref="N92:N94"/>
    <mergeCell ref="A91:B91"/>
    <mergeCell ref="C91:G91"/>
    <mergeCell ref="A92:A94"/>
    <mergeCell ref="B92:B94"/>
    <mergeCell ref="C92:C94"/>
    <mergeCell ref="H92:H94"/>
    <mergeCell ref="O89:O90"/>
    <mergeCell ref="P89:P90"/>
    <mergeCell ref="Q89:Q90"/>
    <mergeCell ref="R89:R90"/>
    <mergeCell ref="S89:S90"/>
    <mergeCell ref="T89:T90"/>
    <mergeCell ref="I89:I90"/>
    <mergeCell ref="J89:J90"/>
    <mergeCell ref="K89:K90"/>
    <mergeCell ref="L89:L90"/>
    <mergeCell ref="M89:M90"/>
    <mergeCell ref="N89:N90"/>
    <mergeCell ref="C87:G87"/>
    <mergeCell ref="C88:G88"/>
    <mergeCell ref="A89:A90"/>
    <mergeCell ref="B89:B90"/>
    <mergeCell ref="C89:C90"/>
    <mergeCell ref="H89:H90"/>
    <mergeCell ref="P82:P84"/>
    <mergeCell ref="Q82:Q84"/>
    <mergeCell ref="R82:R84"/>
    <mergeCell ref="S82:S84"/>
    <mergeCell ref="T82:T84"/>
    <mergeCell ref="A85:B86"/>
    <mergeCell ref="C85:G85"/>
    <mergeCell ref="C86:G86"/>
    <mergeCell ref="J82:J84"/>
    <mergeCell ref="K82:K84"/>
    <mergeCell ref="L82:L84"/>
    <mergeCell ref="M82:M84"/>
    <mergeCell ref="N82:N84"/>
    <mergeCell ref="O82:O84"/>
    <mergeCell ref="C81:G81"/>
    <mergeCell ref="A82:A84"/>
    <mergeCell ref="B82:B84"/>
    <mergeCell ref="C82:C84"/>
    <mergeCell ref="H82:H84"/>
    <mergeCell ref="I82:I84"/>
    <mergeCell ref="C75:G75"/>
    <mergeCell ref="C76:G76"/>
    <mergeCell ref="C77:G77"/>
    <mergeCell ref="C78:G78"/>
    <mergeCell ref="C79:G79"/>
    <mergeCell ref="C80:G80"/>
    <mergeCell ref="S68:S70"/>
    <mergeCell ref="T68:T70"/>
    <mergeCell ref="C71:G71"/>
    <mergeCell ref="C72:G72"/>
    <mergeCell ref="C73:G73"/>
    <mergeCell ref="C74:G74"/>
    <mergeCell ref="M68:M70"/>
    <mergeCell ref="N68:N70"/>
    <mergeCell ref="O68:O70"/>
    <mergeCell ref="P68:P70"/>
    <mergeCell ref="Q68:Q70"/>
    <mergeCell ref="R68:R70"/>
    <mergeCell ref="G68:G70"/>
    <mergeCell ref="H68:H70"/>
    <mergeCell ref="I68:I70"/>
    <mergeCell ref="J68:J70"/>
    <mergeCell ref="K68:K70"/>
    <mergeCell ref="L68:L70"/>
    <mergeCell ref="A68:A70"/>
    <mergeCell ref="B68:B70"/>
    <mergeCell ref="C68:C70"/>
    <mergeCell ref="D68:D70"/>
    <mergeCell ref="E68:E70"/>
    <mergeCell ref="F68:F70"/>
    <mergeCell ref="T61:T62"/>
    <mergeCell ref="A63:B67"/>
    <mergeCell ref="C63:G63"/>
    <mergeCell ref="C64:G64"/>
    <mergeCell ref="C65:G65"/>
    <mergeCell ref="C66:G66"/>
    <mergeCell ref="C67:G67"/>
    <mergeCell ref="N61:N62"/>
    <mergeCell ref="O61:O62"/>
    <mergeCell ref="P61:P62"/>
    <mergeCell ref="Q61:Q62"/>
    <mergeCell ref="R61:R62"/>
    <mergeCell ref="S61:S62"/>
    <mergeCell ref="H61:H62"/>
    <mergeCell ref="I61:I62"/>
    <mergeCell ref="J61:J62"/>
    <mergeCell ref="K61:K62"/>
    <mergeCell ref="L61:L62"/>
    <mergeCell ref="M61:M62"/>
    <mergeCell ref="C58:G58"/>
    <mergeCell ref="C59:G59"/>
    <mergeCell ref="C60:G60"/>
    <mergeCell ref="A61:A62"/>
    <mergeCell ref="B61:B62"/>
    <mergeCell ref="C61:C62"/>
    <mergeCell ref="S48:S50"/>
    <mergeCell ref="T48:T50"/>
    <mergeCell ref="A51:B60"/>
    <mergeCell ref="C51:G51"/>
    <mergeCell ref="C52:G52"/>
    <mergeCell ref="C53:G53"/>
    <mergeCell ref="C54:G54"/>
    <mergeCell ref="C55:G55"/>
    <mergeCell ref="C56:G56"/>
    <mergeCell ref="C57:G57"/>
    <mergeCell ref="M48:M50"/>
    <mergeCell ref="N48:N50"/>
    <mergeCell ref="O48:O50"/>
    <mergeCell ref="P48:P50"/>
    <mergeCell ref="Q48:Q50"/>
    <mergeCell ref="R48:R50"/>
    <mergeCell ref="G48:G49"/>
    <mergeCell ref="H48:H50"/>
    <mergeCell ref="I48:I50"/>
    <mergeCell ref="J48:J50"/>
    <mergeCell ref="K48:K50"/>
    <mergeCell ref="L48:L50"/>
    <mergeCell ref="S44:S45"/>
    <mergeCell ref="T44:T45"/>
    <mergeCell ref="C46:G46"/>
    <mergeCell ref="C47:G47"/>
    <mergeCell ref="A48:A50"/>
    <mergeCell ref="B48:B50"/>
    <mergeCell ref="C48:C50"/>
    <mergeCell ref="D48:D49"/>
    <mergeCell ref="E48:E49"/>
    <mergeCell ref="F48:F49"/>
    <mergeCell ref="M44:M45"/>
    <mergeCell ref="N44:N45"/>
    <mergeCell ref="O44:O45"/>
    <mergeCell ref="P44:P45"/>
    <mergeCell ref="Q44:Q45"/>
    <mergeCell ref="R44:R45"/>
    <mergeCell ref="G44:G45"/>
    <mergeCell ref="H44:H45"/>
    <mergeCell ref="I44:I45"/>
    <mergeCell ref="J44:J45"/>
    <mergeCell ref="K44:K45"/>
    <mergeCell ref="L44:L45"/>
    <mergeCell ref="A44:A47"/>
    <mergeCell ref="B44:B47"/>
    <mergeCell ref="C44:C45"/>
    <mergeCell ref="D44:D45"/>
    <mergeCell ref="E44:E45"/>
    <mergeCell ref="F44:F45"/>
    <mergeCell ref="Q39:Q40"/>
    <mergeCell ref="R39:R40"/>
    <mergeCell ref="S39:S40"/>
    <mergeCell ref="T39:T40"/>
    <mergeCell ref="C41:G41"/>
    <mergeCell ref="A43:B43"/>
    <mergeCell ref="C43:G43"/>
    <mergeCell ref="K39:K40"/>
    <mergeCell ref="L39:L40"/>
    <mergeCell ref="M39:M40"/>
    <mergeCell ref="N39:N40"/>
    <mergeCell ref="O39:O40"/>
    <mergeCell ref="P39:P40"/>
    <mergeCell ref="A39:A40"/>
    <mergeCell ref="B39:B40"/>
    <mergeCell ref="C39:C40"/>
    <mergeCell ref="H39:H40"/>
    <mergeCell ref="I39:I40"/>
    <mergeCell ref="J39:J40"/>
    <mergeCell ref="A34:B34"/>
    <mergeCell ref="C34:G34"/>
    <mergeCell ref="A36:B36"/>
    <mergeCell ref="C36:G36"/>
    <mergeCell ref="A38:B38"/>
    <mergeCell ref="C38:G38"/>
    <mergeCell ref="T26:T27"/>
    <mergeCell ref="C28:G28"/>
    <mergeCell ref="A30:B30"/>
    <mergeCell ref="C30:G30"/>
    <mergeCell ref="A32:B32"/>
    <mergeCell ref="C32:G32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4:B25"/>
    <mergeCell ref="C24:G24"/>
    <mergeCell ref="C25:G25"/>
    <mergeCell ref="A26:A28"/>
    <mergeCell ref="B26:B28"/>
    <mergeCell ref="C26:C27"/>
    <mergeCell ref="D26:D27"/>
    <mergeCell ref="E26:E27"/>
    <mergeCell ref="F26:F27"/>
    <mergeCell ref="G26:G27"/>
    <mergeCell ref="Q19:Q20"/>
    <mergeCell ref="R19:R20"/>
    <mergeCell ref="S19:S20"/>
    <mergeCell ref="T19:T20"/>
    <mergeCell ref="A21:B22"/>
    <mergeCell ref="C21:G21"/>
    <mergeCell ref="C22:G22"/>
    <mergeCell ref="K19:K20"/>
    <mergeCell ref="L19:L20"/>
    <mergeCell ref="M19:M20"/>
    <mergeCell ref="N19:N20"/>
    <mergeCell ref="O19:O20"/>
    <mergeCell ref="P19:P20"/>
    <mergeCell ref="A19:A20"/>
    <mergeCell ref="B19:B20"/>
    <mergeCell ref="C19:C20"/>
    <mergeCell ref="H19:H20"/>
    <mergeCell ref="I19:I20"/>
    <mergeCell ref="J19:J20"/>
    <mergeCell ref="A17:B18"/>
    <mergeCell ref="C17:G17"/>
    <mergeCell ref="C18:G18"/>
    <mergeCell ref="K15:K16"/>
    <mergeCell ref="L15:L16"/>
    <mergeCell ref="M15:M16"/>
    <mergeCell ref="I15:I16"/>
    <mergeCell ref="J15:J16"/>
    <mergeCell ref="A15:A16"/>
    <mergeCell ref="B15:B16"/>
    <mergeCell ref="Q15:Q16"/>
    <mergeCell ref="R15:R16"/>
    <mergeCell ref="S15:S16"/>
    <mergeCell ref="T15:T16"/>
    <mergeCell ref="A13:B14"/>
    <mergeCell ref="C13:G13"/>
    <mergeCell ref="C14:G14"/>
    <mergeCell ref="N15:N16"/>
    <mergeCell ref="O15:O16"/>
    <mergeCell ref="P15:P16"/>
    <mergeCell ref="C15:C16"/>
    <mergeCell ref="H15:H16"/>
    <mergeCell ref="C8:L8"/>
    <mergeCell ref="D3:D5"/>
    <mergeCell ref="E3:E5"/>
    <mergeCell ref="A10:B11"/>
    <mergeCell ref="C10:G10"/>
    <mergeCell ref="C11:G11"/>
    <mergeCell ref="R4:S4"/>
    <mergeCell ref="F3:F5"/>
    <mergeCell ref="G3:G5"/>
    <mergeCell ref="L3:L5"/>
    <mergeCell ref="M3:S3"/>
    <mergeCell ref="B7:L7"/>
    <mergeCell ref="H3:H5"/>
    <mergeCell ref="I3:I5"/>
    <mergeCell ref="J3:J5"/>
    <mergeCell ref="K3:K5"/>
    <mergeCell ref="C263:G263"/>
    <mergeCell ref="A1:T1"/>
    <mergeCell ref="A2:T2"/>
    <mergeCell ref="A3:A5"/>
    <mergeCell ref="B3:B5"/>
    <mergeCell ref="C3:C5"/>
    <mergeCell ref="T3:T5"/>
    <mergeCell ref="M4:O4"/>
    <mergeCell ref="P4:P5"/>
    <mergeCell ref="Q4:Q5"/>
  </mergeCells>
  <printOptions/>
  <pageMargins left="0.1968503937007874" right="0.1968503937007874" top="0.5118110236220472" bottom="0.275590551181102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MogaiboEF</cp:lastModifiedBy>
  <cp:lastPrinted>2018-02-13T11:14:09Z</cp:lastPrinted>
  <dcterms:created xsi:type="dcterms:W3CDTF">2016-01-27T05:51:54Z</dcterms:created>
  <dcterms:modified xsi:type="dcterms:W3CDTF">2019-02-15T11:29:16Z</dcterms:modified>
  <cp:category/>
  <cp:version/>
  <cp:contentType/>
  <cp:contentStatus/>
</cp:coreProperties>
</file>