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9020" windowHeight="8268" activeTab="0"/>
  </bookViews>
  <sheets>
    <sheet name="РРО ПЛАНОВЫЙ. 2019-2021 " sheetId="1" r:id="rId1"/>
  </sheets>
  <definedNames>
    <definedName name="_xlnm._FilterDatabase" localSheetId="0" hidden="1">'РРО ПЛАНОВЫЙ. 2019-2021 '!$A$6:$T$393</definedName>
    <definedName name="_xlnm.Print_Titles" localSheetId="0">'РРО ПЛАНОВЫЙ. 2019-2021 '!$3:$6</definedName>
  </definedNames>
  <calcPr fullCalcOnLoad="1"/>
</workbook>
</file>

<file path=xl/sharedStrings.xml><?xml version="1.0" encoding="utf-8"?>
<sst xmlns="http://schemas.openxmlformats.org/spreadsheetml/2006/main" count="2017" uniqueCount="507">
  <si>
    <t xml:space="preserve"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</si>
  <si>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формирования, утверждения, исполнения и контроль за исполнением бюджета поселения в рамках подпрограммы "Повышение эффективности бюджетных расходов Борисоглебского сельского поселения Муромского района на 2014-2017 годы" муниципальной программы "Управление муниципальными финансами Борисоглебского сельского поселения Муромского района на 2014-2017 годы" </t>
  </si>
  <si>
    <t>01.04.2016</t>
  </si>
  <si>
    <t>Иные межбюджетные трансферты, передаваемые бюджету Муромского рйона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</si>
  <si>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</si>
  <si>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</si>
  <si>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"Стимулирование развития жилищного строительства Борисоглебского сельского поселения Муромского района" муниципальной программы "Обеспечение доступным и комфортным жильем население Борисоглебского сельского поселения  Муромского района на 2014-2016 годы"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</si>
  <si>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по обеспечению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</t>
  </si>
  <si>
    <t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</si>
  <si>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«Наследие» муниципальной программы «Развитие культуры Борисоглебского сельского поселения Муромского района на 2014-2017 годы»</t>
  </si>
  <si>
    <t xml:space="preserve">Код главного распорядителя средств бюджета Борисоглебского сельскогопоселения                                                                                                                </t>
  </si>
  <si>
    <t>Код расходного обязательства*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</si>
  <si>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</si>
  <si>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</si>
  <si>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</si>
  <si>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</si>
  <si>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</si>
  <si>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Государственная поддержка муниципальных учреждений культуры</t>
  </si>
  <si>
    <t>0310251470</t>
  </si>
  <si>
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</t>
  </si>
  <si>
    <t>0310270390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</si>
  <si>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</si>
  <si>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</si>
  <si>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</si>
  <si>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бюджетов</t>
  </si>
  <si>
    <t>Код операции сектора государственного управления</t>
  </si>
  <si>
    <t>Объем средств на исполнение расходного обязательства (тыс.рублей)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</si>
  <si>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</si>
  <si>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</si>
  <si>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</si>
  <si>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</si>
  <si>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плановый период</t>
  </si>
  <si>
    <t>плановый (первоначальный)</t>
  </si>
  <si>
    <t>плановый (уточненный)</t>
  </si>
  <si>
    <t>фактический</t>
  </si>
  <si>
    <t>первый год</t>
  </si>
  <si>
    <t>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</si>
  <si>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</si>
  <si>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</si>
  <si>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</si>
  <si>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</si>
  <si>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</si>
  <si>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</si>
  <si>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</si>
  <si>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</si>
  <si>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</si>
  <si>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</si>
  <si>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</si>
  <si>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</si>
  <si>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</si>
  <si>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</si>
  <si>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</si>
  <si>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403</t>
  </si>
  <si>
    <t>АДМИНИСТРАЦИЯ БОРИСОГЛЕБСКОГО СЕЛЬСКОГО ПОСЕЛЕНИЯ - ВСЕГО</t>
  </si>
  <si>
    <t>Расходные обязательства по оказанию муниципальных услуг (выполнение работ)</t>
  </si>
  <si>
    <t>Р-1.4.0.0.4.0.001</t>
  </si>
  <si>
    <t>Расходы на выплаты по оплате труда Главы Борисоглебского сельского поселения</t>
  </si>
  <si>
    <t>Решение СНД Борисоглебского сельского поселения № 4 от 23.03.2011 "Об избрании Главы муниципального образования Борисоглебское сельское поселение Муромского района"</t>
  </si>
  <si>
    <t>в целом</t>
  </si>
  <si>
    <t>01</t>
  </si>
  <si>
    <t>02</t>
  </si>
  <si>
    <t>7790011</t>
  </si>
  <si>
    <t>Заработная плата</t>
  </si>
  <si>
    <t>121</t>
  </si>
  <si>
    <t>Начисления на выплаты по оплате труда</t>
  </si>
  <si>
    <t>Р-1.4.0.0.4.0.002</t>
  </si>
  <si>
    <t xml:space="preserve">Расходы на выплаты по оплате труда работников органов местного самоуправления в рамках непрограммных расходов органов местного самоуправления </t>
  </si>
  <si>
    <t>Решение СНД Борисоглебского сельского поселения от 06.12.2005г. № 8 "Об утверждении Положения об администрации Борисоглебского сельского  поселения"</t>
  </si>
  <si>
    <t>не установлен</t>
  </si>
  <si>
    <t>04</t>
  </si>
  <si>
    <t>9990011</t>
  </si>
  <si>
    <t>Расходы на выплаты по оплате труда работников муниципальных органов</t>
  </si>
  <si>
    <t>9990000110</t>
  </si>
  <si>
    <t>Фонд оплаты труда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</si>
  <si>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</si>
  <si>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129</t>
  </si>
  <si>
    <t>Р- 1.4.0.0.4.0.004</t>
  </si>
  <si>
    <t xml:space="preserve">Расходы на обеспечение функций  органов местного самоуправления в рамках непрограммных расходов органов местного самоуправления </t>
  </si>
  <si>
    <t>9990019</t>
  </si>
  <si>
    <t>Прочие расходы</t>
  </si>
  <si>
    <t>831</t>
  </si>
  <si>
    <t>852</t>
  </si>
  <si>
    <t>Резервный фонд администрации Борисоглебского сельского поселения</t>
  </si>
  <si>
    <t>Постановление Главы Борисоглебского сельского поселения от 07.08.2008 №81 "Об утверждении Положения о порядке расходования средств резервного фонда администрации Борисоглебского сельского поселения"</t>
  </si>
  <si>
    <t>9990021160</t>
  </si>
  <si>
    <t>Резервные средства</t>
  </si>
  <si>
    <t>870</t>
  </si>
  <si>
    <t>Резервный фонд администрации Борисоглебского сельского поселения в рамках непрограммных расходов  органов местного самоуправления</t>
  </si>
  <si>
    <t>9992120</t>
  </si>
  <si>
    <t>01.01.2017</t>
  </si>
  <si>
    <t>Постановление администрации Борисоглебского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</si>
  <si>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01.10.2015г.№ 227 «Развитие культуры Борисоглебского сельского поселения Муромского района на 2016-2020 годы»</t>
  </si>
  <si>
    <t>31.12.2020</t>
  </si>
  <si>
    <t>Резерв финансовых и материальных ресурсов для ликвидации чрезвычайных ситуаций природного и техногенного характера в рамках непрограммных расходов органов местного самоуправления</t>
  </si>
  <si>
    <t>Постановление Главы Борисоглебского сельского поселения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</si>
  <si>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 xml:space="preserve">не установлен   </t>
  </si>
  <si>
    <t>9992121</t>
  </si>
  <si>
    <t>Резерв финансовых и материальных ресурсов для ликвидации чрезвычайных ситуаций природного и техногенного характера</t>
  </si>
  <si>
    <t>9990021210</t>
  </si>
  <si>
    <t>0112130</t>
  </si>
  <si>
    <t xml:space="preserve">Постановление администрации Борисоглебского сельского поселения от 07.08.2014 № 120 "Об утверждении муниципальной программы «Обеспечение доступным и комфортным жильем населения Борисоглебского сельского поселения  Муромского района на 2014-2016 годы»" </t>
  </si>
  <si>
    <t>Прочие работы, услуги</t>
  </si>
  <si>
    <t>244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</si>
  <si>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</t>
  </si>
  <si>
    <t xml:space="preserve">не установлен                                         </t>
  </si>
  <si>
    <t>05002Ц0590</t>
  </si>
  <si>
    <t>Постановление Главы Борисоглебского сельского поселения от 06.09.2011 № 123 "О создании муниципального казенного учреждения Административно-хозяйственный центр Борисоглебского сельского поселения"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</si>
  <si>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</si>
  <si>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</si>
  <si>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</si>
  <si>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</si>
  <si>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 нужд</t>
  </si>
  <si>
    <t>Уплата налога на имущество организаций и земельного налога</t>
  </si>
  <si>
    <t>851</t>
  </si>
  <si>
    <t>Уплата прочих налогов, сборов</t>
  </si>
  <si>
    <t>Оценка недвижимости, признание прав и регулирование отношений по государственной и муниципальной собственности 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</si>
  <si>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>0802131</t>
  </si>
  <si>
    <t xml:space="preserve">Постановление администрации Борисоглебского сельского поселения от 19.09.2013 № 162 "Об утверждении муниципальной программы «Управление муниципальным имуществом Борисоглебского сельского поселения Муромского района на 2014-2017 годы»" </t>
  </si>
  <si>
    <t>Работы, услуги по содержанию имущества</t>
  </si>
  <si>
    <t>853</t>
  </si>
  <si>
    <t>Р-1.0.0.0.4.0.012</t>
  </si>
  <si>
    <t>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</si>
  <si>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</si>
  <si>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Осуществление кадастровых работ, постановка сформированных земельных участков на кадастровый учет  в рамках муниципальной программы «Управление муниципальным имуществом Борисоглебского сельского поселения Муромского района на 2014-2017 годы» </t>
  </si>
  <si>
    <t>0802138</t>
  </si>
  <si>
    <t xml:space="preserve">Осуществление кадастровых работ, постановка сформированных земельных участков на кадастровый учет  </t>
  </si>
  <si>
    <t>0700121380</t>
  </si>
  <si>
    <t>03</t>
  </si>
  <si>
    <t>0935118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</si>
  <si>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годы»" </t>
  </si>
  <si>
    <t>Увеличение стоимости основных средств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</si>
  <si>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</si>
  <si>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</si>
  <si>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0830151180</t>
  </si>
  <si>
    <t>01.01.2009</t>
  </si>
  <si>
    <t>09</t>
  </si>
  <si>
    <t>0212173</t>
  </si>
  <si>
    <t>Опашка территорий населенных пунктов в противопожарных целях</t>
  </si>
  <si>
    <t xml:space="preserve">Мероприятия по ремонту автомобильных дорог общего пользования местного значения  в рамках муниципальной программы «Дорожное хозяйство Борисоглебского сельского поселения Муромского района на 2014-2016 годы» </t>
  </si>
  <si>
    <t>Постановление Главы Борисоглебского сельского поселения от 27.10.2011 №164 "Об утверждении Перечня автомобильных дорог общего пользования местного значения муниципального образования Борисоглебское сельское поселение Муромского района"</t>
  </si>
  <si>
    <t>27.10.011</t>
  </si>
  <si>
    <t>1202117</t>
  </si>
  <si>
    <t>Постановление Главы Борисоглебского сельского поселения от 09.03.2010 №20 "Об утверждении Порядка финансирования ремонта и содержания объектов благоустройства, озеленения территории Борисоглебского сельского поселения Муромского района"</t>
  </si>
  <si>
    <t>Постановление Главы Борисоглебского сельского поселения от 14.09.2016г. №230 "Об основных направлениях бюджетной и налоговой политики Борисоглебского сельского поселения и других исходных данных для составления проекта бюджета Борисоглебского сельского поселения на 2017 год и на плановый период 2018 и 2019 годов"</t>
  </si>
  <si>
    <t xml:space="preserve">Постановление администрации Борисоглебского сельского поселения от 07.08.2014 № 122 "Об утверждении муниципальной программы «Дорожное хозяйство Борисоглебского сельского поселения Муромского района на 2014-2016 годы»" </t>
  </si>
  <si>
    <t>Р-1.0.0.0.4.0.021</t>
  </si>
  <si>
    <t xml:space="preserve">Мероприятия по содержанию автомобильных дорог общего пользования местного значения в рамках муниципальной программы «Дорожное хозяйство Борисоглебского сельского поселения Муромского района на 2014-2016 годы» </t>
  </si>
  <si>
    <t>1202118</t>
  </si>
  <si>
    <t>Р-1.0.0.0.4.0.022</t>
  </si>
  <si>
    <t>Прочие мероприятия по дорожному хозяйству в рамках муниципальной программы «Дорожное хозяйство Борисоглебского сельского поселения Муромского района на 2014-2016 годы»</t>
  </si>
  <si>
    <t>1202120</t>
  </si>
  <si>
    <t>1208103</t>
  </si>
  <si>
    <t>РСНД Борисоглебского сельского поселения от 26.02.2010 № 3"Об утверждении Правил землепользования и застройки муниципального  образования Борисоглебское  сельское поселение Муромского района"</t>
  </si>
  <si>
    <t xml:space="preserve"> 0112008 </t>
  </si>
  <si>
    <t>Р- 1.0.0.0.4.0.025</t>
  </si>
  <si>
    <t xml:space="preserve"> 0112108 </t>
  </si>
  <si>
    <t>0117008</t>
  </si>
  <si>
    <t>25.05.2010</t>
  </si>
  <si>
    <t>05</t>
  </si>
  <si>
    <t>1302136</t>
  </si>
  <si>
    <t>Постановление администрации Борисоглебского сельского поселения от 22.04.2014 № 53 "О формировании фонда капитального ремонта многоквартирных домов на счете регионального оператора"</t>
  </si>
  <si>
    <t>02.05.2014</t>
  </si>
  <si>
    <t xml:space="preserve">Постановление администрации Борисоглебского сельского поселения от 19.09.2013 № 177 "Об утверждении муниципальной программы «Реконструкция и капитальный ремонт жилищного фонда Борисоглебского сельского поселения Муромского района на 2014-2016 годы»" </t>
  </si>
  <si>
    <t>243</t>
  </si>
  <si>
    <t>Р- 1.0.0.0.4.0.028</t>
  </si>
  <si>
    <t>1302132</t>
  </si>
  <si>
    <t xml:space="preserve"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</t>
  </si>
  <si>
    <t>1200121320</t>
  </si>
  <si>
    <t>Расходы по уличному наружному освещению, текущему обслуживанию и ремонту сетей наружного освещения в рамках муниципальной программы "Благоустройство территории Борисоглебского сельского поселения Муромского района на 2014-2017 годы"</t>
  </si>
  <si>
    <t xml:space="preserve"> Постановление Главы Борисоглебского сельского поселения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 сельское поселение"</t>
  </si>
  <si>
    <t xml:space="preserve">в целом     </t>
  </si>
  <si>
    <t xml:space="preserve">    24.07.2008</t>
  </si>
  <si>
    <t>1202133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</si>
  <si>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годы»" </t>
  </si>
  <si>
    <t>Коммунальные услуги</t>
  </si>
  <si>
    <t>Расходы по уличному наружному освещению, текущему обслуживанию и ремонту сетей наружного освещения</t>
  </si>
  <si>
    <t>1100121330</t>
  </si>
  <si>
    <t xml:space="preserve">Расходы на ремонт памятников в рамках муниципальной программы «Благоустройство территории Борисоглебского сельского поселения Муромского района на 2014-2017 годы» </t>
  </si>
  <si>
    <t>1202134</t>
  </si>
  <si>
    <t xml:space="preserve">Расходы на ремонт памятников </t>
  </si>
  <si>
    <t>1100121340</t>
  </si>
  <si>
    <t>Расходы по организации и содержанию мест захоронения (кладбищ)  в рамках  муниципальной программы «Благоустройство территории Борисоглебского сельского поселения Муромского района на 2014-2017 годы»</t>
  </si>
  <si>
    <t>1202135</t>
  </si>
  <si>
    <t>Расходы по организации и содержанию мест захоронения (кладбищ)</t>
  </si>
  <si>
    <t>1100121350</t>
  </si>
  <si>
    <t>Прочие мероприятия по благоустройству в рамках муниципальной программы «Благоустройство территории Борисоглебского сельского поселения Муромского района на 2014-2017 годы»</t>
  </si>
  <si>
    <t>1202137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</si>
  <si>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 </t>
  </si>
  <si>
    <t xml:space="preserve">Прочие мероприятия по благоустройству </t>
  </si>
  <si>
    <t>1100121370</t>
  </si>
  <si>
    <t>Расходы по уличному наружному освещению, текущему обслуживанию и ремонту сетей наружного освещения в рамках муниципальной программы «Благоустройство территории Борисоглебского сельского поселения Муромского района на 2014-2017 годы»</t>
  </si>
  <si>
    <t>1402133</t>
  </si>
  <si>
    <t>Р-1.0.0.0.4.0.039</t>
  </si>
  <si>
    <t>1402134</t>
  </si>
  <si>
    <t>Р-1.0.0.0.4.0.040</t>
  </si>
  <si>
    <t>1402135</t>
  </si>
  <si>
    <t>Р-1.0.0.0.4.0.041</t>
  </si>
  <si>
    <t>1402137</t>
  </si>
  <si>
    <t>9992116</t>
  </si>
  <si>
    <t>050Ц059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</si>
  <si>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 </t>
  </si>
  <si>
    <t>Услуги связи</t>
  </si>
  <si>
    <t>Ликвидация мест несанкционированного размещения отходов в рамках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</t>
  </si>
  <si>
    <t>РСНД Борисоглебского сельского поселения от 18.10.2012 № 43 "Об утверждении порядка сбора и вывоза бытовых отходов и мусора на территории муниципального образования Борисоглебское сельское поселение Муромского района"</t>
  </si>
  <si>
    <t>06</t>
  </si>
  <si>
    <t>1002105</t>
  </si>
  <si>
    <t>Ликвидация мест несанкционированного размещения отходов</t>
  </si>
  <si>
    <t>0900121050</t>
  </si>
  <si>
    <t>Р-1.0.0.0.4.0.006</t>
  </si>
  <si>
    <t>Р- 1.0.0.0.4.0.007</t>
  </si>
  <si>
    <t>Р-1.0.0.0.4.0.010</t>
  </si>
  <si>
    <t>Р-1.0.0.0.4.0.023</t>
  </si>
  <si>
    <t>Р-1.0.0.0.1.0.024</t>
  </si>
  <si>
    <t>Р- 1.0.0.0.4.0.026</t>
  </si>
  <si>
    <t>Р- 1.0.0.0.3.0.027</t>
  </si>
  <si>
    <t>Р-1.0.0.0.4.0.042</t>
  </si>
  <si>
    <t>Р- 4.0.0.0.4.0.005</t>
  </si>
  <si>
    <t>Р-4.0.0.0.4.0.006</t>
  </si>
  <si>
    <t>Р-4.0.0.0.4.0.009</t>
  </si>
  <si>
    <t>Постановление Главы Борисоглебского сельского поселения от 01.11.2010 №121 "Об утверждении Порядка финансирования расходов и предоставления мер социальной поддержки работникам культуры Борисоглебского сельского поселения Муромского района"</t>
  </si>
  <si>
    <t>08</t>
  </si>
  <si>
    <t>0327023</t>
  </si>
  <si>
    <t xml:space="preserve"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годы»" </t>
  </si>
  <si>
    <t>Безвозмездные перечисления государственным и муниципальным организациям</t>
  </si>
  <si>
    <t>612</t>
  </si>
  <si>
    <t>0310170230</t>
  </si>
  <si>
    <t>Субсидии бюджетным учреждениям на иные цели</t>
  </si>
  <si>
    <t xml:space="preserve">Выплаты стимулирующего характера руководителям муниципальных учреждений культуры в рамках 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</si>
  <si>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>Постановление Главы Борисоглебского сельского поселения от 01.11.2010 № 120 "Об утверждении Положения о системе оплаты труда работников бюджетных учреждений культуры Борисоглебского сельского поселения Муромского района"</t>
  </si>
  <si>
    <t>п.3</t>
  </si>
  <si>
    <t>032Д052</t>
  </si>
  <si>
    <t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</t>
  </si>
  <si>
    <t>Прочие выплаты</t>
  </si>
  <si>
    <t xml:space="preserve">Выплаты стимулирующего характера руководителям муниципальных учреждений </t>
  </si>
  <si>
    <t>03102Д0520</t>
  </si>
  <si>
    <t xml:space="preserve">Расходы на обеспечение деятельности (оказание услуг) дворцов культуры, других учреждений культуры в рамках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</si>
  <si>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 xml:space="preserve">в целом      </t>
  </si>
  <si>
    <t>032Д059</t>
  </si>
  <si>
    <t>Постановление Главы Борисоглебского сельского поселения от 01.11.2010 № 116 "О создании  муниципального  бюджетного учреждения «Борисоглебский Дом культуры»"</t>
  </si>
  <si>
    <t>01.11.2010</t>
  </si>
  <si>
    <t>611</t>
  </si>
  <si>
    <t>Расходы на обеспечение деятельности (оказание услуг) дворцов культуры, других учреждений культуры</t>
  </si>
  <si>
    <t>03102Д0590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</si>
  <si>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</si>
  <si>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Постановление администрации Борисоглебского сельского поселения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</si>
  <si>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0337039</t>
  </si>
  <si>
    <t>033Д039</t>
  </si>
  <si>
    <t>Повышение оплаты труда работников культуры и педагогических работников дополнительного образования детейсферы культуры  в соответствии с указами Президента Российской Федерации от 7 мая 2012 года № 597, от 1 июня 2012 года № 761</t>
  </si>
  <si>
    <t>03102S0390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</si>
  <si>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9бездействий) органов государственной власти (государственных органов ), органов местного самоуправления либо должностных лиц этих органов, а также в результате деятельности казенных учреждений</t>
  </si>
  <si>
    <t>Уплата иных платежей</t>
  </si>
  <si>
    <t>Резерв финансовых и материальных ресурсов  для ликвидации чрезвычайных ситуаций природного и техногенного характера</t>
  </si>
  <si>
    <t>Р-1.0.0.0.4.0.033</t>
  </si>
  <si>
    <t>Р-1.2.0.0.4.1.047</t>
  </si>
  <si>
    <t>Р-1.0.0.0.4.0.050</t>
  </si>
  <si>
    <t>РСНД Борисоглебского сельского поселения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Борисоглебского сельского  поселения"</t>
  </si>
  <si>
    <t>0412104</t>
  </si>
  <si>
    <t xml:space="preserve">Постановление администрации Борисоглебского сельского поселения от 19.09.2013 № 158 "Об утверждении муниципальной программы «Развитие физической культуры и спорта в Борисоглебском сельском поселении Муромского района на 2014-2017 годы»" 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</si>
  <si>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</si>
  <si>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0410121040</t>
  </si>
  <si>
    <t>Расходы на периодическую печать и издательства  в рамках муниципальной программы «Развитие муниципальной службы в Борисоглебском сельском поселении Муромского района на 2014-2017 годы»</t>
  </si>
  <si>
    <t>Постановление Главы Борисоглебского сельского поселения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Борисоглебское сельское поселение"</t>
  </si>
  <si>
    <t>0502103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</si>
  <si>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годы»" </t>
  </si>
  <si>
    <t>0500121030</t>
  </si>
  <si>
    <t>Публичные обязательства, публичные  нормативные обязательства</t>
  </si>
  <si>
    <t>Р-2.2.1.0.3.0.001</t>
  </si>
  <si>
    <t>321</t>
  </si>
  <si>
    <t xml:space="preserve">Доплата к пенсиям муниципальных служащих в рамках непрограммных расходов органов местного самоуправления  </t>
  </si>
  <si>
    <t xml:space="preserve">в целом  </t>
  </si>
  <si>
    <t>9991094</t>
  </si>
  <si>
    <t>Пенсии, пособия выплачиваемые организациями сектора государственного управления</t>
  </si>
  <si>
    <t>Доплата к пенсиям муниципальных служащих</t>
  </si>
  <si>
    <t>9990010940</t>
  </si>
  <si>
    <t>Расходные обязательства по предоставлению межбюджетных трансфертов</t>
  </si>
  <si>
    <t>Р-4.0.0.0.4.0.001</t>
  </si>
  <si>
    <t xml:space="preserve">Решение СНД Борисоглебского сельского поселения от 15.10.2013 № 44 "О передаче осуществления части полномочий органам местного самоуправления муниципального  образования Муромский район  Владимирской области на 2014 год"                                  </t>
  </si>
  <si>
    <t>9998504</t>
  </si>
  <si>
    <t>01.01.2014</t>
  </si>
  <si>
    <t>31.12.2014</t>
  </si>
  <si>
    <t>п.п.1.1.1.2</t>
  </si>
  <si>
    <t>01.01.2015</t>
  </si>
  <si>
    <t>31.12.2015</t>
  </si>
  <si>
    <t>Перечисления другим бюджетам бюджетной системы Российской Федерации</t>
  </si>
  <si>
    <t>540</t>
  </si>
  <si>
    <t>251</t>
  </si>
  <si>
    <t>31.12.2016</t>
  </si>
  <si>
    <t>9990085040</t>
  </si>
  <si>
    <t xml:space="preserve">Иные межбюджетные трансферты </t>
  </si>
  <si>
    <t>Р-4.0.0.0.4.0.003</t>
  </si>
  <si>
    <t>пп.1.5 п.1</t>
  </si>
  <si>
    <t>9998507</t>
  </si>
  <si>
    <t>0928501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</si>
  <si>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годы».                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</si>
  <si>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</t>
  </si>
  <si>
    <t>0820185010</t>
  </si>
  <si>
    <t>0808509</t>
  </si>
  <si>
    <t>Перечисления другим бюджетам Бюджетной системы Российской Федерации</t>
  </si>
  <si>
    <t>Р-4.0.0.0.4.0.007</t>
  </si>
  <si>
    <t>Р-4.0.0.0.4.0.008</t>
  </si>
  <si>
    <t>пп.1.6 п.1</t>
  </si>
  <si>
    <t>0218508</t>
  </si>
  <si>
    <t>Р- 4.0.0.0.4.0.009</t>
  </si>
  <si>
    <t>Р-4.0.0.0.4.0.010</t>
  </si>
  <si>
    <t>пп.1.2 п.1</t>
  </si>
  <si>
    <t>0128503</t>
  </si>
  <si>
    <t xml:space="preserve">Постановление администрации Борисоглебского сельского поселения от  07.08.2014 № 120  "Об утверждении муниципальной программы «Обеспечение доступным и комфортным жильем население Борисоглебского сельского поселения  Муромского района на 2014-2016 годы»" </t>
  </si>
  <si>
    <t>п. 1 пп. 1.1</t>
  </si>
  <si>
    <t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</t>
  </si>
  <si>
    <t>пп1.5 п.1</t>
  </si>
  <si>
    <t>пп1.4 п.1</t>
  </si>
  <si>
    <t>0318506</t>
  </si>
  <si>
    <t xml:space="preserve">Постановление администрации Борисоглебского сельского поселения от 07.08.2014 № 121"Об утверждении муниципальной программы «Развитие культуры Борисоглебского сельского поселения Муромского района на 2014-2017 годы»" </t>
  </si>
  <si>
    <t>Расходные обязательства, не отнесенные к другим типам</t>
  </si>
  <si>
    <t>Р-7.0.0.0.4.0.001</t>
  </si>
  <si>
    <t>Выполнение других обязательств государства</t>
  </si>
  <si>
    <t>9990029990</t>
  </si>
  <si>
    <t>ИТОГО РАСХОДОВ:</t>
  </si>
  <si>
    <t>Л.Н.Щепалина</t>
  </si>
  <si>
    <t xml:space="preserve">Проведение работ по описанию, утверждению и внесению в государственный кадастр недвижимости сведений о границах муниципальных образований, населенных пунктов территориальных зон, зон с особыми условиями использования территорий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</si>
  <si>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Постановление Главы Борисоглебского сельского поселения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сельское поселение"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</si>
  <si>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Борисоглебское сельское поселение Муромского района" муниципальной программы "Управление муниципальными финансами Борисоглебского сельского поселения Муромского района на 2014-2017 годы"</t>
  </si>
  <si>
    <t xml:space="preserve">  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</si>
  <si>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Опашка территорий населённых пунктов в противопожарных целях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</t>
  </si>
  <si>
    <t xml:space="preserve">Постановление администрации Борисоглебского сельского поселения от 19.09.2013 № 156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годы»" </t>
  </si>
  <si>
    <t>Иные межбюджетные трансферты бюджету Борисоглебского сельского поселения из бюджета Муромского района  на ремонт и обустройство дорожной сети, находящейся в муниципальной собственности в рамках муниципальной программы «Дорожное хозяйство Борисоглебского сельского поселения Муромского района на 2014-2016 годы»</t>
  </si>
  <si>
    <t>Постановление администрации Борисоглебского сельского поселения от 01.04.2016."Об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поселений, и их работникам.</t>
  </si>
  <si>
    <t>Расходы на обеспечение функций муниципальных органов</t>
  </si>
  <si>
    <t>9990000190</t>
  </si>
  <si>
    <t>1400185050</t>
  </si>
  <si>
    <t>Р-1.0.0.0.4.0.018</t>
  </si>
  <si>
    <t>Р-1.0.0.0.4.0.030</t>
  </si>
  <si>
    <t>Р- 1.0.0.0.4.0.032</t>
  </si>
  <si>
    <t>Р-1.1.0.0.4.0.034</t>
  </si>
  <si>
    <t>Р-1.0.0.0.4.0.035</t>
  </si>
  <si>
    <t>Р-1.2.0.0.3.0.037</t>
  </si>
  <si>
    <t>Р-1.2.0.0.4.0.039</t>
  </si>
  <si>
    <t>Р-1.2.0.0.4.1.041</t>
  </si>
  <si>
    <t>Р- 1.2.0.0.4.0.043</t>
  </si>
  <si>
    <t>Р-1.2.0.0.3.1.046</t>
  </si>
  <si>
    <t>Р-1.0.0.0.4.0.052</t>
  </si>
  <si>
    <t xml:space="preserve">Обеспечение территорий документацией для осуществления градостроительной деятельности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</si>
  <si>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РСНД от 08.09.2016 № 42 "О передаче осуществления части полномочий органам местного самоуправления Муромского района Владимирской области на 2017 год"</t>
  </si>
  <si>
    <t xml:space="preserve">Расходы на разработку схем территориального планирования населённых пунктов Борисоглебского сельского поселения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</si>
  <si>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"Реконструкция и капитальный ремонт жилищного фонда Борисоглебского сельского поселения Муромского района на 2014-2016 годы"</t>
  </si>
  <si>
    <t>Постановление Главы Борисоглебского сельского поселения от 25.05.2010 № 54"Об утверждении Порядка предоставления и расходования средств субсидии, выделяемой из  бюджета сельского поселения на проведение   капитального  ремонта жилого фонда Борисоглебского сельского поселения"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</si>
  <si>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«Капитальный ремонт многоквартирных домов Борисоглебского сельского поселения Муромского района на 2015-2017 годы»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</si>
  <si>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в рамках  муниципальной программы «Развитие муниципальной службы в Борисоглебском сельском поселении Муромского района на 2014-2017 годы» </t>
  </si>
  <si>
    <t xml:space="preserve">Постановление администрации Борисоглебского сельского поселения от 19.09.2013 № 164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годы»"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</si>
  <si>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«Искусство» муниципальной программы «Развитие культуры Борисоглебского сельского поселения Муромского района на 2014-2017 годы»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</si>
  <si>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</si>
  <si>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«Обеспечение условий реализации Программы» муниципальной программы «Развитие культуры Борисоглебского сельского поселения Муромского района на 2014-2017 годы»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</si>
  <si>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в рамках подпрограммы «Комплексное развитие физической культуры  и спорта в муниципальном образовании Борисоглебское сельское поселение Муромского района на 2014-2017 годы» муниципальной программы «Развитие физической культуры и спорта в Борисоглебском сельском поселении Муромского района на 2014-2017 годы»</t>
  </si>
  <si>
    <t>Решение СНД Борисоглебского сельского поселения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Борисоглебского сельского поселения Муромского района, исполнявших функции государственного  управления"</t>
  </si>
  <si>
    <t xml:space="preserve">Постановление Главы Борисоглебского сельского поселения №79 от  09.07.2009г. "Об утверждении Порядка рассмотрения обращения за пенсией за выслугу лет, доплаты к пенсии муниципальным служащим и лицам, замещающим муниципальные должности в  администрации Борисоглебского  сельского  поселения Муромского района " </t>
  </si>
  <si>
    <t xml:space="preserve">Иные межбюджетные трансферты, передаваемые бюджету Муромского района из бюджета Борисоглебкого сельского поселения на мероприятия в части обеспечения проживающих в Борисоглебком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</si>
  <si>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Соглашение о передачи части полномочий по решению вопросов местного значения от 12.11.2013 № 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</si>
  <si>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                             </t>
  </si>
  <si>
    <t>Соглашение о передачи части полномочий по решению вопросов местного значения от  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</si>
  <si>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>000</t>
  </si>
  <si>
    <t>Р-1.0.0.0.4.0.007</t>
  </si>
  <si>
    <t>Р-1.0.0.0.2.0.014</t>
  </si>
  <si>
    <t>Р-1.0.0.0.4.0.016</t>
  </si>
  <si>
    <t>Р- 1.0.0.0.4.0.022</t>
  </si>
  <si>
    <t>Р- 1.0.0.0.4.0.024</t>
  </si>
  <si>
    <t>Р-2.0.1.0.4.0.001</t>
  </si>
  <si>
    <t>312</t>
  </si>
  <si>
    <t>0210221740</t>
  </si>
  <si>
    <t>0210121730</t>
  </si>
  <si>
    <t>Расходы на содержание пожарной дружины</t>
  </si>
  <si>
    <t>1200196010</t>
  </si>
  <si>
    <t>Расходы на обеспечение проведение капитального ремонта многоквартирных домов</t>
  </si>
  <si>
    <t>Постановление администрации муниципального образования  Борисоглебское   от 22.04.2014 № 53 "О формировании фонда капитального ремонта многоквартирных домов на счете регионального оператора"</t>
  </si>
  <si>
    <t>01.01.2018</t>
  </si>
  <si>
    <t>РСНД от 07.09.2017 № 61 "О передаче осуществления части полномочий органам местного самоуправления Муромского района Владимирской области на 2018 год"</t>
  </si>
  <si>
    <t>31.12.2018</t>
  </si>
  <si>
    <t xml:space="preserve">в целом </t>
  </si>
  <si>
    <t>Иные межбюджетные трансферты, передаваемые бюджету Муромского района из бюджета муниципального образования Борисоглебкое  на мероприятия в части обеспечения проживающих в муниципальном образовании  Борисоглебкое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</si>
  <si>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Р-1.4.0.0.4.0.007</t>
  </si>
  <si>
    <t>Р-1.4.0.0.4.0.011</t>
  </si>
  <si>
    <t>Р-1.4.0.0.4.0.010</t>
  </si>
  <si>
    <t>Р- 1.4.0.0.4.0.012</t>
  </si>
  <si>
    <t>Р-1.4.0.0.4.0.013</t>
  </si>
  <si>
    <t>Р-1.4.0.0.4.0.014</t>
  </si>
  <si>
    <t>Р-1.2.0.0.4.0.025</t>
  </si>
  <si>
    <t>Иные межбюджетные трансферты, передаваемые бюджету Муромского района из бюджета муниципального образования  Борисоглебкое  на мероприятия в части обеспечения проживающих в муниципальном образовании  Борисоглебкое  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</si>
  <si>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Резервный фонд администрации муниципального образования Борисоглебское Муромского района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</si>
  <si>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 Муромского района" </t>
  </si>
  <si>
    <t>Прочая закупка товаров, работ и услуг для обеспечения государственных (муниципальных)  нужд/Прочая закупка товаров, работ и услуг.</t>
  </si>
  <si>
    <t>Р-1.4.0.0.4.0.028</t>
  </si>
  <si>
    <t>Р-2.4.1.0.4.0.001</t>
  </si>
  <si>
    <t>Иные пенсии, социальные доплаты к пенсиям</t>
  </si>
  <si>
    <t>Р-4.4.0.0.4.0.001</t>
  </si>
  <si>
    <t>Р-4.4.0.0.4.0.002</t>
  </si>
  <si>
    <t>Р-4.4.0.0.4.0.003</t>
  </si>
  <si>
    <t>Глава администрации муниципального образования</t>
  </si>
  <si>
    <t>7770000110</t>
  </si>
  <si>
    <t>Расходы на выплаты по оплате труда Главы администрации муниципального образования</t>
  </si>
  <si>
    <t>0500321070</t>
  </si>
  <si>
    <t xml:space="preserve">Прочая закупка товаров, работ и услуг </t>
  </si>
  <si>
    <t>Ремонт пожарных гидрантов</t>
  </si>
  <si>
    <t>0210121750</t>
  </si>
  <si>
    <t>0210121740</t>
  </si>
  <si>
    <t>0210121760</t>
  </si>
  <si>
    <t>Расходы по организации санитарного содержания мест захоронения (кладбищ)</t>
  </si>
  <si>
    <t>1100121360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</si>
  <si>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</si>
  <si>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11003L5550</t>
  </si>
  <si>
    <t>Расходы на поощрение старост сельских населенных пунктов за активное участие в оказании содействия администрации муниципального образования Борисоглебское</t>
  </si>
  <si>
    <t>Иные выплаты населению</t>
  </si>
  <si>
    <t>360</t>
  </si>
  <si>
    <t>Р-1.4.0.0.4.0.003</t>
  </si>
  <si>
    <t>Р-1.4.0.0.4.0.005</t>
  </si>
  <si>
    <t>Р-1.4.0.0.4.0.006</t>
  </si>
  <si>
    <t>Р-1.1.0.0.4.0.008</t>
  </si>
  <si>
    <t>Р-1.4.0.0.4.0.015</t>
  </si>
  <si>
    <t>Р-1.4.0.0.4.0.016</t>
  </si>
  <si>
    <t>Р-1.4.0.0.4.0.017</t>
  </si>
  <si>
    <t>Р- 1.4.0.0.4.0.020</t>
  </si>
  <si>
    <t>Р- 1.4.0.0.4.0.021</t>
  </si>
  <si>
    <t>Р-1.4.0.0.4.0.024</t>
  </si>
  <si>
    <t>Р-1.4.0.0.4.0.025</t>
  </si>
  <si>
    <t>633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</si>
  <si>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</si>
  <si>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ПЛАНОВЫЙ  РЕЕСТР </t>
  </si>
  <si>
    <t xml:space="preserve">Иные межбюджетные трансферты передаваемые бюджету Муромского района из бюджета муниципального образования  Борисоглебское  на   мероприятия в части составления и рассмотрения проекта бюджета муниципального образования Борисоглебское , утверждения и исполнения бюджета муниципального образования , осуществления контроля за его исполнением, составления и утверждения отчета об исполнении бюджета муниципального образования </t>
  </si>
  <si>
    <t>Иные межбюджетные трансферты,передаваемые бюджету муниципального образования Борисоглебское из бюджета Муромского района  на мероприятия в части осуществления дорожной деятельности в соответствии с законодательством Российской Федерации , а именно:зимнее содержание автомобильных дорог общего пользования местного значения</t>
  </si>
  <si>
    <t>11003П5550</t>
  </si>
  <si>
    <t>Постановление Главы муниципального образования Борисоглебское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"</t>
  </si>
  <si>
    <t>Постановление Главы муниципального образования Борисоглебское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, где отсутствуют военные комиссариаты"</t>
  </si>
  <si>
    <t>Постановление администрациимуниципального образования Борисоглебское от 01.10.2015г. № 226 «Защита населения и территорий муниципального образования Борисоглебское  Муромского района от чрезвычайных ситуаций, обеспечение пожарной безопасности и безопасности людей на водных объектах на 2016-2021 годы»</t>
  </si>
  <si>
    <t>Постановление администрации муниципального образования Борисоглебское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</si>
  <si>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РСНД муниципального образования Борисоглебское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муниципального образования Борисоглебское"</t>
  </si>
  <si>
    <t>Постановление Главы муниципального образования Борисоглебское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муниципального образования Борисоглебское"</t>
  </si>
  <si>
    <t>Решение СНД муниципального образования Борисоглебское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муниципального образования Борисоглебское Муромского района, исполнявших функции государственного  управления"</t>
  </si>
  <si>
    <t xml:space="preserve"> расходных обязательств муниципального образования  Борисоглебское на 2019-2021 годы</t>
  </si>
  <si>
    <t>Расходы по ликвидации угрозы неконтролируемого распространения борщевика Сосновского на территории муниципального образования</t>
  </si>
  <si>
    <t>1600121770</t>
  </si>
  <si>
    <t>Прочая закупка товаров, работ и услуг.</t>
  </si>
  <si>
    <t>Р-1.1.0.0.4.0.009</t>
  </si>
  <si>
    <t>Р-1.4.0.0.2.0.012</t>
  </si>
  <si>
    <t>Р-1.4.0.0.4.0.018</t>
  </si>
  <si>
    <t>Р-1.4.0.0.4.0.019</t>
  </si>
  <si>
    <t>Р- 1.4.0.0.4.0.022</t>
  </si>
  <si>
    <t>Р- 1.4.0.0.4.0.023</t>
  </si>
  <si>
    <t>Р-1.4.0.0.4.0.026</t>
  </si>
  <si>
    <t>Р-1.4.0.0.4.0.027</t>
  </si>
  <si>
    <t>Р-1.2.0.0.3.0.029</t>
  </si>
  <si>
    <t>Р-1.2.0.0.4.0.030</t>
  </si>
  <si>
    <t>Р-1.2.0.0.4.1.031</t>
  </si>
  <si>
    <t>Р-1.2.0.0.4.1.032</t>
  </si>
  <si>
    <t>Р-1.2.0.0.4.1.033</t>
  </si>
  <si>
    <t>Р-1.4.0.0.4.0.034</t>
  </si>
  <si>
    <t>Р-1.4.0.0.4.0.035</t>
  </si>
  <si>
    <t>Р-1.4.0.0.4.0.036</t>
  </si>
  <si>
    <t xml:space="preserve">Постановление администрации муниципального образования Борисоглебское от 01.10.2015г.№ 232 "Об утверждении муниципальной программы «Управление муниципальными финансами муниципального образования Борисоглебское на 2016-2021 годы» </t>
  </si>
  <si>
    <t>Постановление администрации муниципального образования Борисоглебское от 01.10.2015г. №229 Об утверждении муниципальной программы «Развитие муниципальной службы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</si>
  <si>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№228  «Развитие физической культуры и спортамуниципального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</si>
  <si>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№228  «Развитие физической культуры и спорта в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</si>
  <si>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 227 «Развитие культуры муниципального образования Борисоглебское на 2016-2021 годы»</t>
  </si>
  <si>
    <t>Постановление администрации муниципального образования Борисоглебское 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</si>
  <si>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Постановление администрации муниципального образования Борисоглебское от 01.10.2015г. № 227 «Развитие культуры муниципального образования  Борисоглебское  на 2016-2021 годы»</t>
  </si>
  <si>
    <t>Постановление администрации муниципального образования Борисоглебское от 01.10.2015г.№ 227 «Развитие культуры муниципального образования Борисоглебское   на 2016-2021 годы»</t>
  </si>
  <si>
    <t>Постановление администрации муниципального образования Борисоглебское от 01.10.2015г.№ 227 «Развитие культуры муниципального образования Борисоглебское  на 2016-2021 годы»</t>
  </si>
  <si>
    <t>Постановление Главы муниципального образования Борисоглебское от 01.11.2010 № 120 "Об утверждении Положения о системе оплаты труда работников бюджетных учреждений культуры муниципального образования Борисоглебское"</t>
  </si>
  <si>
    <t>Постановление Главы муниципального образования Борисоглебское от 01.11.2010 №121 "Об утверждении Порядка финансирования расходов и предоставления мер социальной поддержки работникам культуры муниципального образования Борисоглебское"</t>
  </si>
  <si>
    <t>Постановление администрациимуниципального образования Борисоглебское от 01.10.2015г.№ 227 «Развитие культуры муниципального образования Борисоглебское  на 2016-2021 годы»</t>
  </si>
  <si>
    <t>РСНД муниципального образования Борисоглебское от 18.10.2012 № 43 "Об утверждении порядка сбора и вывоза бытовых отходов и мусора на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</si>
  <si>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233 "Об утверждении муниципальной программы  «Охрана окружающей среды и рациональное природопользование на территории муниципального образования Борисоглебское  на 2016-2021 годы»</t>
  </si>
  <si>
    <t>Постановление администрациимуниципального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2016-2021годы»</t>
  </si>
  <si>
    <t>Постановление Главы муниципального образования Борисоглебскоеот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 "</t>
  </si>
  <si>
    <t>Постановление Главы муниципального образования Борисоглебскоеот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</si>
  <si>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2016-2020 годы»</t>
  </si>
  <si>
    <t>Постановление Главы муниципального образования Борисоглебское 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Борисоглебское"</t>
  </si>
  <si>
    <t xml:space="preserve"> Постановление Главы муниципального образования Борисоглебское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</si>
  <si>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</si>
  <si>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администрации муниципального образования Борисоглебское  от 01.10.2015г. № 236 "Об утверждении муниципальной программы «Капитальный ремонт многоквартирных домов муниципального образования Борисоглебское   на 2016-2021 годы»</t>
  </si>
  <si>
    <t>Постановление администрации муниципального образования Борисоглебское от 01.10.2015г. № 236 "Об утверждении муниципальной программы «Капитальный ремонт многоквартирных домов муниципального образования Борисоглебское на 2016-2021 годы»</t>
  </si>
  <si>
    <t>Постановление администрации муниципального образования Борисоглебское  от 22.04.2014 № 53 "О формировании фонда капитального ремонта многоквартирных домов на счете регионального оператора"</t>
  </si>
  <si>
    <t xml:space="preserve">Постановление Главы муниципального образования Борисоглебское от 14.10.2016 №264 Об утверждении муниципальной программы "Дорожное хозяйство муниципального образования Борисоглебское  на 2017-2021 годы" </t>
  </si>
  <si>
    <t>Постановление администрации муниципального образования Борисоглебское  от 01.10.2015г. № 226 «Защита населения и территорий муниципального образования Борисоглебское  от чрезвычайных ситуаций, обеспечение пожарной безопасности и безопасности людей на водных объектах на 2016-2021 годы»</t>
  </si>
  <si>
    <t>Постановление администрации муниципального образования Борисоглебское от 01.10.2015г. №231 "Об утверждении муниципальной программы «Управление муниципальным имуществом муниципального образования Борисоглебское  на 2016-2021 годы»</t>
  </si>
  <si>
    <t>Постановление администрациимуниципального образования Борисоглебское от 01.10.2015г. №231 "Об утверждении муниципальной программы «Управление муниципальным имуществом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</si>
  <si>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№229 «Развитие муниципальной службы муниципального образования Борисоглебское   на 2016-2021 годы»</t>
  </si>
  <si>
    <t>Постановление Главы муниципального образования Борисоглебское  от 06.09.2011 № 123 "О создании муниципального казенного учреждения Административно-хозяйственный центр муниципального образования Борисоглебское"</t>
  </si>
  <si>
    <t>Постановление администрации муниципального образования Борисоглебское  от 30.01.2018г. №23 «"О распределении иных межбюджетных трансфертов на сбалансированность бюджету муниципального образования Борисоглебское"»</t>
  </si>
  <si>
    <t>Постановление Главы муниципального образования  Борисоглебское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</si>
  <si>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>Постановление Главы муниципального образования Борисоглебское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</si>
  <si>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>Постановление Главы муниципального образования Борисоглебское от 07.08.2008 №81 "Об утверждении Положения о порядке расходования средств резервного фонда администрации муниципального образования Борисоглебское"</t>
  </si>
  <si>
    <t>Решение СНД муниципального образования Борисоглебское от 06.12.2005г. № 8 "Об утверждении Положения об администрации муниципального образования Борисоглебское"</t>
  </si>
  <si>
    <t>Решение СНД муниципального образования Борисоглебское от 06.12.2005г. № 8 "Об утверждении Положения об администрации  муниципального образования Борисоглебское"</t>
  </si>
  <si>
    <t>Решение СНД  муниципального образования Борисоглебское  от 06.12.2005г. № 8 "Об утверждении Положения об администрации  муниципального образования Борисоглебское"</t>
  </si>
  <si>
    <t>31.10.2018.</t>
  </si>
  <si>
    <t>01.01.2019</t>
  </si>
  <si>
    <t>31.12.2019</t>
  </si>
  <si>
    <t>РСНД от 27.09.2018 № 73"О передаче осуществления части полномочий органам местного самоуправления Муромского района Владимирской области на 2019 год"</t>
  </si>
  <si>
    <t>31.12.2017</t>
  </si>
  <si>
    <t>РСНД от 27.09.2007. № 33 " Об утверждении Положения о размерах и условиях оплаты труда муниципальных служащих в органах местного самоуправления муниципального образования Борисоглебское"</t>
  </si>
  <si>
    <t>Постановление  администрации  муниципального образования Борисоглебское  от 01.10.2015г. № 229 "Об утверждении муниципальной программы  «Развитие муниципальной службы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</si>
  <si>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 232 "Об утверждении муниципальной программы «Управление муниципальными финансами муниципального образования Борисоглебское  на 2016-2021 годы»</t>
  </si>
  <si>
    <t>Постановление администрации муниципального образования Борисоглебское от 14.11.2018 № 250 "Об утверджждении муниципальной программы "Борьба с борщевиком на терри тории муниципального образования Борисоглебское на 2019-2021 года"</t>
  </si>
  <si>
    <t>Постановление  администрации  муниципального образования Борисоглебское   от 01.10.2015г.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</si>
  <si>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администрации  муниципального образования Борисоглебское от 01.10.2015 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</si>
  <si>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Главы муниципального образования Борисоглебское от 01.11.2010 № 116 "О создании  муниципального  бюджетного учреждения «Борисоглебский Дом культуры»</t>
  </si>
  <si>
    <t xml:space="preserve">Расходы на периодическую печать и издательства </t>
  </si>
  <si>
    <t>РСНД  от 26.10.2018  № 75"О принятии  к осуществлению части полномочий  органов местного самоуправления муниципального образования  Муромский район "</t>
  </si>
  <si>
    <t>РСНД  от 28.09.2017  № 67 "О принятии  к осуществлению части полномочий  органов местного самоуправления муниципального образования Муромский район 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</si>
</sst>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1" fillId="22" borderId="0" xfId="0" applyFont="1" applyFill="1" applyBorder="1" applyAlignment="1">
      <alignment vertical="center"/>
    </xf>
    <xf numFmtId="0" fontId="21" fillId="22" borderId="0" xfId="0" applyFont="1" applyFill="1" applyAlignment="1">
      <alignment vertical="center"/>
    </xf>
    <xf numFmtId="0" fontId="21" fillId="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6" borderId="0" xfId="0" applyFont="1" applyFill="1" applyAlignment="1">
      <alignment/>
    </xf>
    <xf numFmtId="4" fontId="24" fillId="27" borderId="10" xfId="0" applyNumberFormat="1" applyFont="1" applyFill="1" applyBorder="1" applyAlignment="1">
      <alignment horizontal="center" vertical="center"/>
    </xf>
    <xf numFmtId="4" fontId="21" fillId="27" borderId="10" xfId="0" applyNumberFormat="1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/>
    </xf>
    <xf numFmtId="4" fontId="21" fillId="27" borderId="0" xfId="0" applyNumberFormat="1" applyFont="1" applyFill="1" applyAlignment="1">
      <alignment/>
    </xf>
    <xf numFmtId="186" fontId="24" fillId="27" borderId="11" xfId="0" applyNumberFormat="1" applyFont="1" applyFill="1" applyBorder="1" applyAlignment="1">
      <alignment horizontal="center" vertical="center" wrapText="1"/>
    </xf>
    <xf numFmtId="186" fontId="24" fillId="27" borderId="10" xfId="0" applyNumberFormat="1" applyFont="1" applyFill="1" applyBorder="1" applyAlignment="1">
      <alignment horizontal="center" vertical="center"/>
    </xf>
    <xf numFmtId="0" fontId="21" fillId="28" borderId="0" xfId="0" applyFont="1" applyFill="1" applyAlignment="1">
      <alignment/>
    </xf>
    <xf numFmtId="0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vertical="center"/>
    </xf>
    <xf numFmtId="2" fontId="21" fillId="27" borderId="12" xfId="0" applyNumberFormat="1" applyFont="1" applyFill="1" applyBorder="1" applyAlignment="1">
      <alignment vertical="center"/>
    </xf>
    <xf numFmtId="2" fontId="21" fillId="27" borderId="10" xfId="0" applyNumberFormat="1" applyFont="1" applyFill="1" applyBorder="1" applyAlignment="1">
      <alignment horizontal="center" vertical="center" wrapText="1"/>
    </xf>
    <xf numFmtId="0" fontId="21" fillId="29" borderId="0" xfId="0" applyFont="1" applyFill="1" applyAlignment="1">
      <alignment/>
    </xf>
    <xf numFmtId="0" fontId="25" fillId="29" borderId="0" xfId="0" applyFont="1" applyFill="1" applyAlignment="1">
      <alignment/>
    </xf>
    <xf numFmtId="0" fontId="21" fillId="30" borderId="0" xfId="0" applyFont="1" applyFill="1" applyAlignment="1">
      <alignment/>
    </xf>
    <xf numFmtId="2" fontId="21" fillId="27" borderId="11" xfId="0" applyNumberFormat="1" applyFont="1" applyFill="1" applyBorder="1" applyAlignment="1">
      <alignment horizontal="center" vertical="center"/>
    </xf>
    <xf numFmtId="2" fontId="21" fillId="27" borderId="13" xfId="0" applyNumberFormat="1" applyFont="1" applyFill="1" applyBorder="1" applyAlignment="1">
      <alignment horizontal="center" vertical="center"/>
    </xf>
    <xf numFmtId="2" fontId="21" fillId="27" borderId="12" xfId="0" applyNumberFormat="1" applyFont="1" applyFill="1" applyBorder="1" applyAlignment="1">
      <alignment horizontal="center" vertical="center"/>
    </xf>
    <xf numFmtId="2" fontId="21" fillId="27" borderId="10" xfId="0" applyNumberFormat="1" applyFont="1" applyFill="1" applyBorder="1" applyAlignment="1">
      <alignment horizontal="center" vertical="center"/>
    </xf>
    <xf numFmtId="2" fontId="21" fillId="27" borderId="11" xfId="0" applyNumberFormat="1" applyFont="1" applyFill="1" applyBorder="1" applyAlignment="1">
      <alignment horizontal="center" vertical="center" wrapText="1"/>
    </xf>
    <xf numFmtId="2" fontId="21" fillId="27" borderId="13" xfId="0" applyNumberFormat="1" applyFont="1" applyFill="1" applyBorder="1" applyAlignment="1">
      <alignment horizontal="center" vertical="center" wrapText="1"/>
    </xf>
    <xf numFmtId="0" fontId="21" fillId="31" borderId="0" xfId="0" applyFont="1" applyFill="1" applyAlignment="1">
      <alignment/>
    </xf>
    <xf numFmtId="0" fontId="21" fillId="32" borderId="0" xfId="0" applyFont="1" applyFill="1" applyAlignment="1">
      <alignment/>
    </xf>
    <xf numFmtId="4" fontId="22" fillId="27" borderId="10" xfId="0" applyNumberFormat="1" applyFont="1" applyFill="1" applyBorder="1" applyAlignment="1">
      <alignment horizontal="center" vertical="center" textRotation="90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justify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49" fontId="23" fillId="27" borderId="0" xfId="0" applyNumberFormat="1" applyFont="1" applyFill="1" applyBorder="1" applyAlignment="1">
      <alignment horizontal="center" vertical="center" wrapText="1"/>
    </xf>
    <xf numFmtId="2" fontId="24" fillId="27" borderId="11" xfId="0" applyNumberFormat="1" applyFont="1" applyFill="1" applyBorder="1" applyAlignment="1">
      <alignment horizontal="center" vertical="center" wrapText="1"/>
    </xf>
    <xf numFmtId="3" fontId="23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3" fontId="21" fillId="27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justify" vertical="center" wrapText="1"/>
    </xf>
    <xf numFmtId="0" fontId="21" fillId="27" borderId="10" xfId="0" applyFont="1" applyFill="1" applyBorder="1" applyAlignment="1">
      <alignment horizontal="center" vertical="center" textRotation="90" wrapText="1"/>
    </xf>
    <xf numFmtId="14" fontId="21" fillId="27" borderId="10" xfId="0" applyNumberFormat="1" applyFont="1" applyFill="1" applyBorder="1" applyAlignment="1">
      <alignment horizontal="center" vertical="center" textRotation="90" wrapText="1"/>
    </xf>
    <xf numFmtId="49" fontId="21" fillId="27" borderId="10" xfId="0" applyNumberFormat="1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justify" vertical="center" wrapText="1"/>
    </xf>
    <xf numFmtId="0" fontId="21" fillId="27" borderId="11" xfId="0" applyFont="1" applyFill="1" applyBorder="1" applyAlignment="1">
      <alignment horizontal="center" vertical="center" textRotation="90" wrapText="1"/>
    </xf>
    <xf numFmtId="14" fontId="21" fillId="27" borderId="11" xfId="0" applyNumberFormat="1" applyFont="1" applyFill="1" applyBorder="1" applyAlignment="1">
      <alignment horizontal="center" vertical="center" textRotation="90" wrapText="1"/>
    </xf>
    <xf numFmtId="0" fontId="21" fillId="27" borderId="14" xfId="0" applyFont="1" applyFill="1" applyBorder="1" applyAlignment="1">
      <alignment horizontal="center" vertical="center" textRotation="90" wrapText="1"/>
    </xf>
    <xf numFmtId="14" fontId="21" fillId="27" borderId="14" xfId="0" applyNumberFormat="1" applyFont="1" applyFill="1" applyBorder="1" applyAlignment="1">
      <alignment horizontal="center" vertical="center" textRotation="90" wrapText="1"/>
    </xf>
    <xf numFmtId="0" fontId="21" fillId="27" borderId="15" xfId="0" applyFont="1" applyFill="1" applyBorder="1" applyAlignment="1">
      <alignment horizontal="center" vertical="center" textRotation="90" wrapText="1"/>
    </xf>
    <xf numFmtId="14" fontId="21" fillId="27" borderId="15" xfId="0" applyNumberFormat="1" applyFont="1" applyFill="1" applyBorder="1" applyAlignment="1">
      <alignment horizontal="center" vertical="center" textRotation="90" wrapText="1"/>
    </xf>
    <xf numFmtId="0" fontId="21" fillId="27" borderId="12" xfId="0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180" fontId="22" fillId="27" borderId="10" xfId="0" applyNumberFormat="1" applyFont="1" applyFill="1" applyBorder="1" applyAlignment="1">
      <alignment horizontal="justify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justify" vertical="center" wrapText="1"/>
    </xf>
    <xf numFmtId="14" fontId="21" fillId="27" borderId="12" xfId="0" applyNumberFormat="1" applyFont="1" applyFill="1" applyBorder="1" applyAlignment="1">
      <alignment horizontal="center" vertical="center" textRotation="90" wrapText="1"/>
    </xf>
    <xf numFmtId="49" fontId="21" fillId="27" borderId="12" xfId="0" applyNumberFormat="1" applyFont="1" applyFill="1" applyBorder="1" applyAlignment="1">
      <alignment horizontal="center" vertical="center"/>
    </xf>
    <xf numFmtId="3" fontId="21" fillId="27" borderId="12" xfId="0" applyNumberFormat="1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/>
    </xf>
    <xf numFmtId="3" fontId="21" fillId="27" borderId="11" xfId="0" applyNumberFormat="1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7" xfId="0" applyFont="1" applyFill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0" fontId="21" fillId="27" borderId="17" xfId="0" applyFont="1" applyFill="1" applyBorder="1" applyAlignment="1">
      <alignment horizontal="center" vertical="center"/>
    </xf>
    <xf numFmtId="0" fontId="21" fillId="27" borderId="18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textRotation="90" wrapText="1"/>
    </xf>
    <xf numFmtId="14" fontId="21" fillId="27" borderId="17" xfId="0" applyNumberFormat="1" applyFont="1" applyFill="1" applyBorder="1" applyAlignment="1">
      <alignment horizontal="center" vertical="center" textRotation="90" wrapText="1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0" fontId="21" fillId="27" borderId="16" xfId="0" applyFont="1" applyFill="1" applyBorder="1" applyAlignment="1">
      <alignment horizontal="center" vertical="center" textRotation="90" wrapText="1"/>
    </xf>
    <xf numFmtId="0" fontId="21" fillId="27" borderId="13" xfId="0" applyFont="1" applyFill="1" applyBorder="1" applyAlignment="1">
      <alignment horizontal="center" vertical="center" textRotation="90" wrapText="1"/>
    </xf>
    <xf numFmtId="14" fontId="21" fillId="27" borderId="18" xfId="0" applyNumberFormat="1" applyFont="1" applyFill="1" applyBorder="1" applyAlignment="1">
      <alignment horizontal="center" vertical="center" textRotation="90" wrapText="1"/>
    </xf>
    <xf numFmtId="0" fontId="22" fillId="27" borderId="15" xfId="0" applyFont="1" applyFill="1" applyBorder="1" applyAlignment="1">
      <alignment horizontal="justify" vertical="center" wrapText="1"/>
    </xf>
    <xf numFmtId="14" fontId="21" fillId="27" borderId="19" xfId="0" applyNumberFormat="1" applyFont="1" applyFill="1" applyBorder="1" applyAlignment="1">
      <alignment horizontal="center" vertical="center" textRotation="90" wrapText="1"/>
    </xf>
    <xf numFmtId="0" fontId="21" fillId="27" borderId="11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vertical="center"/>
    </xf>
    <xf numFmtId="0" fontId="21" fillId="27" borderId="12" xfId="0" applyFont="1" applyFill="1" applyBorder="1" applyAlignment="1">
      <alignment vertical="center" wrapText="1"/>
    </xf>
    <xf numFmtId="49" fontId="21" fillId="27" borderId="12" xfId="0" applyNumberFormat="1" applyFont="1" applyFill="1" applyBorder="1" applyAlignment="1">
      <alignment vertical="center"/>
    </xf>
    <xf numFmtId="49" fontId="22" fillId="27" borderId="11" xfId="0" applyNumberFormat="1" applyFont="1" applyFill="1" applyBorder="1" applyAlignment="1">
      <alignment horizontal="center" vertical="center" textRotation="90" wrapText="1"/>
    </xf>
    <xf numFmtId="0" fontId="22" fillId="27" borderId="13" xfId="0" applyFont="1" applyFill="1" applyBorder="1" applyAlignment="1">
      <alignment horizontal="justify" vertical="center" wrapText="1"/>
    </xf>
    <xf numFmtId="14" fontId="22" fillId="27" borderId="11" xfId="0" applyNumberFormat="1" applyFont="1" applyFill="1" applyBorder="1" applyAlignment="1">
      <alignment horizontal="center" vertical="center" textRotation="90" wrapText="1"/>
    </xf>
    <xf numFmtId="49" fontId="21" fillId="27" borderId="16" xfId="0" applyNumberFormat="1" applyFont="1" applyFill="1" applyBorder="1" applyAlignment="1">
      <alignment horizontal="center" vertical="center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/>
    </xf>
    <xf numFmtId="180" fontId="22" fillId="27" borderId="11" xfId="0" applyNumberFormat="1" applyFont="1" applyFill="1" applyBorder="1" applyAlignment="1">
      <alignment horizontal="justify" vertical="center" wrapText="1"/>
    </xf>
    <xf numFmtId="0" fontId="22" fillId="27" borderId="11" xfId="0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horizontal="center" vertical="center" textRotation="90" wrapText="1"/>
    </xf>
    <xf numFmtId="180" fontId="22" fillId="27" borderId="13" xfId="0" applyNumberFormat="1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center" vertical="center" textRotation="90" wrapText="1"/>
    </xf>
    <xf numFmtId="49" fontId="21" fillId="27" borderId="13" xfId="0" applyNumberFormat="1" applyFont="1" applyFill="1" applyBorder="1" applyAlignment="1">
      <alignment horizontal="center" vertical="center" textRotation="90" wrapText="1"/>
    </xf>
    <xf numFmtId="180" fontId="22" fillId="27" borderId="12" xfId="0" applyNumberFormat="1" applyFont="1" applyFill="1" applyBorder="1" applyAlignment="1">
      <alignment horizontal="justify" vertical="center" wrapText="1"/>
    </xf>
    <xf numFmtId="0" fontId="22" fillId="27" borderId="12" xfId="0" applyFont="1" applyFill="1" applyBorder="1" applyAlignment="1">
      <alignment horizontal="center" vertical="center" textRotation="90" wrapText="1"/>
    </xf>
    <xf numFmtId="14" fontId="21" fillId="27" borderId="16" xfId="0" applyNumberFormat="1" applyFont="1" applyFill="1" applyBorder="1" applyAlignment="1">
      <alignment horizontal="center" vertical="center" textRotation="90" wrapText="1"/>
    </xf>
    <xf numFmtId="180" fontId="22" fillId="27" borderId="10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vertical="center" textRotation="90" wrapText="1"/>
    </xf>
    <xf numFmtId="14" fontId="22" fillId="27" borderId="12" xfId="0" applyNumberFormat="1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180" fontId="22" fillId="27" borderId="13" xfId="0" applyNumberFormat="1" applyFont="1" applyFill="1" applyBorder="1" applyAlignment="1">
      <alignment horizontal="center" vertical="center" wrapText="1"/>
    </xf>
    <xf numFmtId="14" fontId="22" fillId="27" borderId="13" xfId="0" applyNumberFormat="1" applyFont="1" applyFill="1" applyBorder="1" applyAlignment="1">
      <alignment horizontal="center" vertical="center" textRotation="90" wrapText="1"/>
    </xf>
    <xf numFmtId="0" fontId="22" fillId="27" borderId="16" xfId="0" applyFont="1" applyFill="1" applyBorder="1" applyAlignment="1">
      <alignment horizontal="justify" vertical="center" wrapText="1"/>
    </xf>
    <xf numFmtId="0" fontId="22" fillId="27" borderId="19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justify" vertical="center" wrapText="1"/>
    </xf>
    <xf numFmtId="180" fontId="22" fillId="27" borderId="11" xfId="0" applyNumberFormat="1" applyFont="1" applyFill="1" applyBorder="1" applyAlignment="1">
      <alignment horizontal="center" vertical="center" wrapText="1"/>
    </xf>
    <xf numFmtId="180" fontId="22" fillId="27" borderId="12" xfId="0" applyNumberFormat="1" applyFont="1" applyFill="1" applyBorder="1" applyAlignment="1">
      <alignment vertical="center" wrapText="1"/>
    </xf>
    <xf numFmtId="0" fontId="21" fillId="27" borderId="19" xfId="0" applyFont="1" applyFill="1" applyBorder="1" applyAlignment="1">
      <alignment horizontal="center" vertical="center" textRotation="90" wrapText="1"/>
    </xf>
    <xf numFmtId="2" fontId="25" fillId="27" borderId="12" xfId="0" applyNumberFormat="1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horizontal="left" vertical="center" textRotation="90" wrapText="1"/>
    </xf>
    <xf numFmtId="2" fontId="22" fillId="27" borderId="15" xfId="0" applyNumberFormat="1" applyFont="1" applyFill="1" applyBorder="1" applyAlignment="1">
      <alignment horizontal="center" vertical="center" wrapText="1"/>
    </xf>
    <xf numFmtId="49" fontId="22" fillId="27" borderId="15" xfId="0" applyNumberFormat="1" applyFont="1" applyFill="1" applyBorder="1" applyAlignment="1">
      <alignment horizontal="left" vertical="center" textRotation="90" wrapText="1"/>
    </xf>
    <xf numFmtId="49" fontId="22" fillId="27" borderId="12" xfId="0" applyNumberFormat="1" applyFont="1" applyFill="1" applyBorder="1" applyAlignment="1">
      <alignment horizontal="center" vertical="center" textRotation="90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3" xfId="0" applyFont="1" applyFill="1" applyBorder="1" applyAlignment="1" applyProtection="1">
      <alignment horizontal="justify" vertical="center" wrapText="1"/>
      <protection locked="0"/>
    </xf>
    <xf numFmtId="49" fontId="21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3" xfId="0" applyFont="1" applyFill="1" applyBorder="1" applyAlignment="1" applyProtection="1">
      <alignment vertical="center" wrapText="1"/>
      <protection locked="0"/>
    </xf>
    <xf numFmtId="49" fontId="21" fillId="27" borderId="13" xfId="0" applyNumberFormat="1" applyFont="1" applyFill="1" applyBorder="1" applyAlignment="1" applyProtection="1">
      <alignment vertical="center" textRotation="90" wrapText="1"/>
      <protection locked="0"/>
    </xf>
    <xf numFmtId="0" fontId="22" fillId="27" borderId="12" xfId="0" applyFont="1" applyFill="1" applyBorder="1" applyAlignment="1" applyProtection="1">
      <alignment vertical="center" wrapText="1"/>
      <protection locked="0"/>
    </xf>
    <xf numFmtId="49" fontId="21" fillId="27" borderId="12" xfId="0" applyNumberFormat="1" applyFont="1" applyFill="1" applyBorder="1" applyAlignment="1" applyProtection="1">
      <alignment vertical="center" textRotation="90" wrapText="1"/>
      <protection locked="0"/>
    </xf>
    <xf numFmtId="49" fontId="21" fillId="27" borderId="11" xfId="0" applyNumberFormat="1" applyFont="1" applyFill="1" applyBorder="1" applyAlignment="1" applyProtection="1">
      <alignment vertical="center" textRotation="90" wrapText="1"/>
      <protection locked="0"/>
    </xf>
    <xf numFmtId="0" fontId="22" fillId="27" borderId="12" xfId="0" applyFont="1" applyFill="1" applyBorder="1" applyAlignment="1" applyProtection="1">
      <alignment horizontal="justify" vertical="center" wrapText="1"/>
      <protection locked="0"/>
    </xf>
    <xf numFmtId="49" fontId="2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27" borderId="13" xfId="0" applyNumberFormat="1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justify" vertical="center" wrapText="1"/>
    </xf>
    <xf numFmtId="49" fontId="21" fillId="27" borderId="12" xfId="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textRotation="90" wrapText="1"/>
    </xf>
    <xf numFmtId="49" fontId="21" fillId="27" borderId="19" xfId="0" applyNumberFormat="1" applyFont="1" applyFill="1" applyBorder="1" applyAlignment="1">
      <alignment horizontal="center" vertical="center"/>
    </xf>
    <xf numFmtId="49" fontId="21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6" xfId="0" applyNumberFormat="1" applyFont="1" applyFill="1" applyBorder="1" applyAlignment="1" applyProtection="1">
      <alignment vertical="center" textRotation="90" wrapText="1"/>
      <protection locked="0"/>
    </xf>
    <xf numFmtId="49" fontId="21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21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 applyProtection="1">
      <alignment horizontal="center" vertical="center" wrapText="1"/>
      <protection locked="0"/>
    </xf>
    <xf numFmtId="0" fontId="22" fillId="27" borderId="12" xfId="0" applyFont="1" applyFill="1" applyBorder="1" applyAlignment="1">
      <alignment vertical="center" wrapText="1"/>
    </xf>
    <xf numFmtId="49" fontId="22" fillId="27" borderId="10" xfId="0" applyNumberFormat="1" applyFont="1" applyFill="1" applyBorder="1" applyAlignment="1">
      <alignment horizontal="center" vertical="center" textRotation="90" wrapText="1"/>
    </xf>
    <xf numFmtId="14" fontId="21" fillId="27" borderId="10" xfId="0" applyNumberFormat="1" applyFont="1" applyFill="1" applyBorder="1" applyAlignment="1">
      <alignment horizontal="center" vertical="center" textRotation="90"/>
    </xf>
    <xf numFmtId="0" fontId="21" fillId="27" borderId="10" xfId="0" applyFont="1" applyFill="1" applyBorder="1" applyAlignment="1">
      <alignment horizontal="center" vertical="center" textRotation="90"/>
    </xf>
    <xf numFmtId="0" fontId="21" fillId="27" borderId="0" xfId="0" applyFont="1" applyFill="1" applyAlignment="1">
      <alignment horizontal="center" vertical="center"/>
    </xf>
    <xf numFmtId="0" fontId="22" fillId="27" borderId="0" xfId="0" applyFont="1" applyFill="1" applyAlignment="1">
      <alignment wrapText="1"/>
    </xf>
    <xf numFmtId="0" fontId="22" fillId="27" borderId="0" xfId="0" applyFont="1" applyFill="1" applyAlignment="1">
      <alignment horizontal="justify" vertical="center"/>
    </xf>
    <xf numFmtId="0" fontId="22" fillId="27" borderId="0" xfId="0" applyFont="1" applyFill="1" applyAlignment="1">
      <alignment horizontal="justify" vertical="center" wrapText="1"/>
    </xf>
    <xf numFmtId="181" fontId="21" fillId="27" borderId="0" xfId="0" applyNumberFormat="1" applyFont="1" applyFill="1" applyAlignment="1">
      <alignment horizontal="center" vertical="center"/>
    </xf>
    <xf numFmtId="181" fontId="21" fillId="27" borderId="0" xfId="0" applyNumberFormat="1" applyFont="1" applyFill="1" applyAlignment="1">
      <alignment/>
    </xf>
    <xf numFmtId="0" fontId="21" fillId="27" borderId="0" xfId="0" applyFont="1" applyFill="1" applyAlignment="1">
      <alignment/>
    </xf>
    <xf numFmtId="49" fontId="21" fillId="27" borderId="0" xfId="0" applyNumberFormat="1" applyFont="1" applyFill="1" applyAlignment="1">
      <alignment horizontal="center" vertical="center"/>
    </xf>
    <xf numFmtId="4" fontId="21" fillId="27" borderId="0" xfId="0" applyNumberFormat="1" applyFont="1" applyFill="1" applyAlignment="1">
      <alignment horizontal="center" vertical="center"/>
    </xf>
    <xf numFmtId="2" fontId="21" fillId="27" borderId="0" xfId="0" applyNumberFormat="1" applyFont="1" applyFill="1" applyAlignment="1">
      <alignment/>
    </xf>
    <xf numFmtId="3" fontId="21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181" fontId="26" fillId="27" borderId="0" xfId="0" applyNumberFormat="1" applyFont="1" applyFill="1" applyAlignment="1">
      <alignment horizontal="center" vertical="center"/>
    </xf>
    <xf numFmtId="181" fontId="26" fillId="27" borderId="0" xfId="0" applyNumberFormat="1" applyFont="1" applyFill="1" applyAlignment="1">
      <alignment/>
    </xf>
    <xf numFmtId="0" fontId="26" fillId="27" borderId="0" xfId="0" applyFont="1" applyFill="1" applyAlignment="1">
      <alignment/>
    </xf>
    <xf numFmtId="0" fontId="21" fillId="27" borderId="0" xfId="0" applyFont="1" applyFill="1" applyAlignment="1">
      <alignment horizontal="justify" vertical="center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7" borderId="18" xfId="0" applyFont="1" applyFill="1" applyBorder="1" applyAlignment="1">
      <alignment horizontal="center" vertical="center" textRotation="90" wrapText="1"/>
    </xf>
    <xf numFmtId="49" fontId="21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2" fontId="21" fillId="27" borderId="11" xfId="0" applyNumberFormat="1" applyFont="1" applyFill="1" applyBorder="1" applyAlignment="1">
      <alignment horizontal="center" vertical="center"/>
    </xf>
    <xf numFmtId="14" fontId="21" fillId="27" borderId="11" xfId="0" applyNumberFormat="1" applyFont="1" applyFill="1" applyBorder="1" applyAlignment="1">
      <alignment horizontal="center" vertical="center" textRotation="90" wrapText="1"/>
    </xf>
    <xf numFmtId="14" fontId="21" fillId="27" borderId="12" xfId="0" applyNumberFormat="1" applyFont="1" applyFill="1" applyBorder="1" applyAlignment="1">
      <alignment horizontal="center" vertical="center" textRotation="90" wrapText="1"/>
    </xf>
    <xf numFmtId="49" fontId="21" fillId="27" borderId="11" xfId="0" applyNumberFormat="1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textRotation="90" wrapText="1"/>
    </xf>
    <xf numFmtId="0" fontId="21" fillId="27" borderId="12" xfId="0" applyFont="1" applyFill="1" applyBorder="1" applyAlignment="1">
      <alignment horizontal="center" vertical="center" textRotation="90" wrapText="1"/>
    </xf>
    <xf numFmtId="0" fontId="21" fillId="27" borderId="10" xfId="0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12" xfId="0" applyNumberFormat="1" applyFont="1" applyFill="1" applyBorder="1" applyAlignment="1">
      <alignment horizontal="center" vertical="center" wrapText="1"/>
    </xf>
    <xf numFmtId="3" fontId="21" fillId="27" borderId="11" xfId="0" applyNumberFormat="1" applyFont="1" applyFill="1" applyBorder="1" applyAlignment="1">
      <alignment horizontal="center" vertical="center"/>
    </xf>
    <xf numFmtId="180" fontId="22" fillId="27" borderId="11" xfId="0" applyNumberFormat="1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49" fontId="21" fillId="27" borderId="16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left" vertical="center" wrapText="1"/>
    </xf>
    <xf numFmtId="0" fontId="22" fillId="27" borderId="22" xfId="0" applyFont="1" applyFill="1" applyBorder="1" applyAlignment="1">
      <alignment horizontal="left" vertical="center" wrapText="1"/>
    </xf>
    <xf numFmtId="0" fontId="22" fillId="27" borderId="21" xfId="0" applyFont="1" applyFill="1" applyBorder="1" applyAlignment="1">
      <alignment horizontal="left" vertical="center" wrapText="1"/>
    </xf>
    <xf numFmtId="2" fontId="21" fillId="27" borderId="11" xfId="0" applyNumberFormat="1" applyFont="1" applyFill="1" applyBorder="1" applyAlignment="1">
      <alignment horizontal="center" vertical="center"/>
    </xf>
    <xf numFmtId="2" fontId="21" fillId="27" borderId="12" xfId="0" applyNumberFormat="1" applyFont="1" applyFill="1" applyBorder="1" applyAlignment="1">
      <alignment horizontal="center" vertical="center"/>
    </xf>
    <xf numFmtId="3" fontId="21" fillId="27" borderId="11" xfId="0" applyNumberFormat="1" applyFont="1" applyFill="1" applyBorder="1" applyAlignment="1">
      <alignment horizontal="center" vertical="center"/>
    </xf>
    <xf numFmtId="3" fontId="21" fillId="27" borderId="12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/>
    </xf>
    <xf numFmtId="49" fontId="21" fillId="27" borderId="12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12" xfId="0" applyNumberFormat="1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 vertical="center"/>
    </xf>
    <xf numFmtId="49" fontId="22" fillId="27" borderId="20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left" vertical="center" wrapText="1"/>
    </xf>
    <xf numFmtId="49" fontId="22" fillId="27" borderId="21" xfId="0" applyNumberFormat="1" applyFont="1" applyFill="1" applyBorder="1" applyAlignment="1">
      <alignment horizontal="left" vertical="center" wrapText="1"/>
    </xf>
    <xf numFmtId="0" fontId="21" fillId="27" borderId="11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6" fillId="27" borderId="0" xfId="0" applyFont="1" applyFill="1" applyAlignment="1">
      <alignment horizontal="left"/>
    </xf>
    <xf numFmtId="0" fontId="26" fillId="27" borderId="0" xfId="0" applyFont="1" applyFill="1" applyAlignment="1">
      <alignment horizontal="center" vertical="center"/>
    </xf>
    <xf numFmtId="49" fontId="26" fillId="27" borderId="0" xfId="0" applyNumberFormat="1" applyFont="1" applyFill="1" applyAlignment="1">
      <alignment horizontal="center" wrapText="1"/>
    </xf>
    <xf numFmtId="0" fontId="22" fillId="27" borderId="20" xfId="0" applyFont="1" applyFill="1" applyBorder="1" applyAlignment="1">
      <alignment horizontal="justify" vertical="center" wrapText="1"/>
    </xf>
    <xf numFmtId="0" fontId="22" fillId="27" borderId="22" xfId="0" applyFont="1" applyFill="1" applyBorder="1" applyAlignment="1">
      <alignment horizontal="justify" vertical="center" wrapText="1"/>
    </xf>
    <xf numFmtId="0" fontId="22" fillId="27" borderId="21" xfId="0" applyFont="1" applyFill="1" applyBorder="1" applyAlignment="1">
      <alignment horizontal="justify" vertical="center" wrapText="1"/>
    </xf>
    <xf numFmtId="0" fontId="23" fillId="27" borderId="20" xfId="0" applyFont="1" applyFill="1" applyBorder="1" applyAlignment="1">
      <alignment horizontal="justify" vertical="center" wrapText="1"/>
    </xf>
    <xf numFmtId="0" fontId="23" fillId="27" borderId="22" xfId="0" applyFont="1" applyFill="1" applyBorder="1" applyAlignment="1">
      <alignment horizontal="justify" vertical="center" wrapText="1"/>
    </xf>
    <xf numFmtId="0" fontId="23" fillId="27" borderId="21" xfId="0" applyFont="1" applyFill="1" applyBorder="1" applyAlignment="1">
      <alignment horizontal="justify" vertical="center" wrapText="1"/>
    </xf>
    <xf numFmtId="49" fontId="22" fillId="27" borderId="20" xfId="0" applyNumberFormat="1" applyFont="1" applyFill="1" applyBorder="1" applyAlignment="1">
      <alignment horizontal="justify" vertical="center" wrapText="1"/>
    </xf>
    <xf numFmtId="49" fontId="22" fillId="27" borderId="22" xfId="0" applyNumberFormat="1" applyFont="1" applyFill="1" applyBorder="1" applyAlignment="1">
      <alignment horizontal="justify" vertical="center" wrapText="1"/>
    </xf>
    <xf numFmtId="49" fontId="22" fillId="27" borderId="21" xfId="0" applyNumberFormat="1" applyFont="1" applyFill="1" applyBorder="1" applyAlignment="1">
      <alignment horizontal="justify" vertical="center" wrapText="1"/>
    </xf>
    <xf numFmtId="2" fontId="21" fillId="27" borderId="13" xfId="0" applyNumberFormat="1" applyFont="1" applyFill="1" applyBorder="1" applyAlignment="1">
      <alignment horizontal="center" vertical="center"/>
    </xf>
    <xf numFmtId="3" fontId="21" fillId="27" borderId="13" xfId="0" applyNumberFormat="1" applyFont="1" applyFill="1" applyBorder="1" applyAlignment="1">
      <alignment horizontal="center" vertical="center"/>
    </xf>
    <xf numFmtId="49" fontId="21" fillId="27" borderId="13" xfId="0" applyNumberFormat="1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>
      <alignment horizontal="justify" vertical="center" wrapText="1"/>
    </xf>
    <xf numFmtId="0" fontId="22" fillId="27" borderId="12" xfId="0" applyFont="1" applyFill="1" applyBorder="1" applyAlignment="1">
      <alignment horizontal="justify" vertical="center" wrapText="1"/>
    </xf>
    <xf numFmtId="0" fontId="22" fillId="27" borderId="16" xfId="0" applyFont="1" applyFill="1" applyBorder="1" applyAlignment="1">
      <alignment horizontal="justify" vertical="center" wrapText="1"/>
    </xf>
    <xf numFmtId="0" fontId="22" fillId="27" borderId="19" xfId="0" applyFont="1" applyFill="1" applyBorder="1" applyAlignment="1">
      <alignment horizontal="justify" vertical="center" wrapText="1"/>
    </xf>
    <xf numFmtId="0" fontId="22" fillId="27" borderId="13" xfId="0" applyFont="1" applyFill="1" applyBorder="1" applyAlignment="1" applyProtection="1">
      <alignment horizontal="center" vertical="center" wrapText="1"/>
      <protection locked="0"/>
    </xf>
    <xf numFmtId="49" fontId="21" fillId="2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justify" vertical="center" wrapText="1"/>
    </xf>
    <xf numFmtId="2" fontId="21" fillId="27" borderId="11" xfId="0" applyNumberFormat="1" applyFont="1" applyFill="1" applyBorder="1" applyAlignment="1">
      <alignment horizontal="center" vertical="center" wrapText="1"/>
    </xf>
    <xf numFmtId="2" fontId="21" fillId="27" borderId="12" xfId="0" applyNumberFormat="1" applyFont="1" applyFill="1" applyBorder="1" applyAlignment="1">
      <alignment horizontal="center" vertical="center" wrapText="1"/>
    </xf>
    <xf numFmtId="180" fontId="22" fillId="27" borderId="11" xfId="0" applyNumberFormat="1" applyFont="1" applyFill="1" applyBorder="1" applyAlignment="1">
      <alignment horizontal="justify" vertical="center" wrapText="1"/>
    </xf>
    <xf numFmtId="180" fontId="22" fillId="27" borderId="12" xfId="0" applyNumberFormat="1" applyFont="1" applyFill="1" applyBorder="1" applyAlignment="1">
      <alignment horizontal="justify" vertical="center" wrapText="1"/>
    </xf>
    <xf numFmtId="0" fontId="21" fillId="27" borderId="14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justify" vertical="center" wrapText="1"/>
    </xf>
    <xf numFmtId="0" fontId="22" fillId="27" borderId="15" xfId="0" applyFont="1" applyFill="1" applyBorder="1" applyAlignment="1">
      <alignment horizontal="justify" vertical="center" wrapText="1"/>
    </xf>
    <xf numFmtId="49" fontId="21" fillId="27" borderId="16" xfId="0" applyNumberFormat="1" applyFont="1" applyFill="1" applyBorder="1" applyAlignment="1">
      <alignment horizontal="center" vertical="center"/>
    </xf>
    <xf numFmtId="49" fontId="21" fillId="27" borderId="19" xfId="0" applyNumberFormat="1" applyFont="1" applyFill="1" applyBorder="1" applyAlignment="1">
      <alignment horizontal="center" vertical="center"/>
    </xf>
    <xf numFmtId="49" fontId="21" fillId="27" borderId="10" xfId="0" applyNumberFormat="1" applyFont="1" applyFill="1" applyBorder="1" applyAlignment="1">
      <alignment horizontal="center" vertical="center" wrapText="1"/>
    </xf>
    <xf numFmtId="49" fontId="21" fillId="27" borderId="16" xfId="0" applyNumberFormat="1" applyFont="1" applyFill="1" applyBorder="1" applyAlignment="1">
      <alignment horizontal="center" vertical="center" wrapText="1"/>
    </xf>
    <xf numFmtId="49" fontId="21" fillId="27" borderId="18" xfId="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2" fontId="21" fillId="27" borderId="13" xfId="0" applyNumberFormat="1" applyFont="1" applyFill="1" applyBorder="1" applyAlignment="1">
      <alignment horizontal="center" vertical="center" wrapText="1"/>
    </xf>
    <xf numFmtId="180" fontId="22" fillId="27" borderId="14" xfId="0" applyNumberFormat="1" applyFont="1" applyFill="1" applyBorder="1" applyAlignment="1">
      <alignment horizontal="justify" vertical="center" wrapText="1"/>
    </xf>
    <xf numFmtId="180" fontId="22" fillId="27" borderId="17" xfId="0" applyNumberFormat="1" applyFont="1" applyFill="1" applyBorder="1" applyAlignment="1">
      <alignment horizontal="justify" vertical="center" wrapText="1"/>
    </xf>
    <xf numFmtId="0" fontId="21" fillId="27" borderId="19" xfId="0" applyFont="1" applyFill="1" applyBorder="1" applyAlignment="1">
      <alignment horizontal="center" vertical="center"/>
    </xf>
    <xf numFmtId="0" fontId="22" fillId="27" borderId="23" xfId="0" applyFont="1" applyFill="1" applyBorder="1" applyAlignment="1">
      <alignment horizontal="left" vertical="center" wrapText="1"/>
    </xf>
    <xf numFmtId="0" fontId="22" fillId="27" borderId="14" xfId="0" applyNumberFormat="1" applyFont="1" applyFill="1" applyBorder="1" applyAlignment="1">
      <alignment horizontal="justify" vertical="center" wrapText="1"/>
    </xf>
    <xf numFmtId="0" fontId="22" fillId="27" borderId="15" xfId="0" applyNumberFormat="1" applyFont="1" applyFill="1" applyBorder="1" applyAlignment="1">
      <alignment horizontal="justify" vertical="center" wrapText="1"/>
    </xf>
    <xf numFmtId="49" fontId="21" fillId="2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24" xfId="0" applyFont="1" applyFill="1" applyBorder="1" applyAlignment="1">
      <alignment horizontal="justify" vertical="center" wrapText="1"/>
    </xf>
    <xf numFmtId="49" fontId="21" fillId="2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7" borderId="0" xfId="0" applyFont="1" applyFill="1" applyBorder="1" applyAlignment="1">
      <alignment horizontal="justify" vertical="center" wrapText="1"/>
    </xf>
    <xf numFmtId="0" fontId="22" fillId="27" borderId="17" xfId="0" applyFont="1" applyFill="1" applyBorder="1" applyAlignment="1">
      <alignment horizontal="justify" vertical="center" wrapText="1"/>
    </xf>
    <xf numFmtId="0" fontId="21" fillId="27" borderId="16" xfId="0" applyFont="1" applyFill="1" applyBorder="1" applyAlignment="1">
      <alignment horizontal="center" vertical="center" textRotation="90" wrapText="1"/>
    </xf>
    <xf numFmtId="0" fontId="21" fillId="27" borderId="18" xfId="0" applyFont="1" applyFill="1" applyBorder="1" applyAlignment="1">
      <alignment horizontal="center" vertical="center" textRotation="90" wrapText="1"/>
    </xf>
    <xf numFmtId="14" fontId="21" fillId="27" borderId="11" xfId="0" applyNumberFormat="1" applyFont="1" applyFill="1" applyBorder="1" applyAlignment="1">
      <alignment horizontal="center" vertical="center" textRotation="90" wrapText="1"/>
    </xf>
    <xf numFmtId="14" fontId="21" fillId="27" borderId="13" xfId="0" applyNumberFormat="1" applyFont="1" applyFill="1" applyBorder="1" applyAlignment="1">
      <alignment horizontal="center" vertical="center" textRotation="90" wrapText="1"/>
    </xf>
    <xf numFmtId="0" fontId="21" fillId="27" borderId="11" xfId="0" applyFont="1" applyFill="1" applyBorder="1" applyAlignment="1">
      <alignment horizontal="center" vertical="center" textRotation="90" wrapText="1"/>
    </xf>
    <xf numFmtId="0" fontId="21" fillId="27" borderId="13" xfId="0" applyFont="1" applyFill="1" applyBorder="1" applyAlignment="1">
      <alignment horizontal="center" vertical="center" textRotation="90" wrapText="1"/>
    </xf>
    <xf numFmtId="0" fontId="22" fillId="27" borderId="23" xfId="0" applyFont="1" applyFill="1" applyBorder="1" applyAlignment="1">
      <alignment horizontal="justify" vertical="center" wrapText="1"/>
    </xf>
    <xf numFmtId="0" fontId="23" fillId="27" borderId="23" xfId="0" applyFont="1" applyFill="1" applyBorder="1" applyAlignment="1">
      <alignment horizontal="justify" vertical="center" wrapText="1"/>
    </xf>
    <xf numFmtId="0" fontId="21" fillId="27" borderId="12" xfId="0" applyFont="1" applyFill="1" applyBorder="1" applyAlignment="1">
      <alignment horizontal="center" vertical="center" textRotation="90" wrapText="1"/>
    </xf>
    <xf numFmtId="14" fontId="21" fillId="27" borderId="12" xfId="0" applyNumberFormat="1" applyFont="1" applyFill="1" applyBorder="1" applyAlignment="1">
      <alignment horizontal="center" vertical="center" textRotation="90" wrapText="1"/>
    </xf>
    <xf numFmtId="49" fontId="21" fillId="27" borderId="13" xfId="0" applyNumberFormat="1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 wrapText="1"/>
    </xf>
    <xf numFmtId="180" fontId="22" fillId="27" borderId="10" xfId="0" applyNumberFormat="1" applyFont="1" applyFill="1" applyBorder="1" applyAlignment="1">
      <alignment horizontal="justify" vertical="center" wrapText="1"/>
    </xf>
    <xf numFmtId="2" fontId="21" fillId="27" borderId="10" xfId="0" applyNumberFormat="1" applyFont="1" applyFill="1" applyBorder="1" applyAlignment="1">
      <alignment horizontal="center" vertical="center"/>
    </xf>
    <xf numFmtId="3" fontId="21" fillId="27" borderId="10" xfId="0" applyNumberFormat="1" applyFont="1" applyFill="1" applyBorder="1" applyAlignment="1">
      <alignment horizontal="center" vertical="center"/>
    </xf>
    <xf numFmtId="0" fontId="23" fillId="27" borderId="20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3" fillId="27" borderId="21" xfId="0" applyFont="1" applyFill="1" applyBorder="1" applyAlignment="1">
      <alignment horizontal="left" vertical="center" wrapText="1"/>
    </xf>
    <xf numFmtId="49" fontId="21" fillId="27" borderId="10" xfId="0" applyNumberFormat="1" applyFont="1" applyFill="1" applyBorder="1" applyAlignment="1">
      <alignment horizontal="center" vertical="center"/>
    </xf>
    <xf numFmtId="180" fontId="22" fillId="27" borderId="14" xfId="0" applyNumberFormat="1" applyFont="1" applyFill="1" applyBorder="1" applyAlignment="1">
      <alignment horizontal="center" vertical="center" wrapText="1"/>
    </xf>
    <xf numFmtId="180" fontId="22" fillId="27" borderId="17" xfId="0" applyNumberFormat="1" applyFont="1" applyFill="1" applyBorder="1" applyAlignment="1">
      <alignment horizontal="center" vertical="center" wrapText="1"/>
    </xf>
    <xf numFmtId="180" fontId="22" fillId="27" borderId="15" xfId="0" applyNumberFormat="1" applyFont="1" applyFill="1" applyBorder="1" applyAlignment="1">
      <alignment horizontal="center" vertical="center" wrapText="1"/>
    </xf>
    <xf numFmtId="49" fontId="21" fillId="27" borderId="21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justify" vertical="center" wrapText="1"/>
    </xf>
    <xf numFmtId="49" fontId="22" fillId="27" borderId="19" xfId="0" applyNumberFormat="1" applyFont="1" applyFill="1" applyBorder="1" applyAlignment="1">
      <alignment horizontal="justify" vertical="center" wrapText="1"/>
    </xf>
    <xf numFmtId="49" fontId="22" fillId="27" borderId="0" xfId="0" applyNumberFormat="1" applyFont="1" applyFill="1" applyBorder="1" applyAlignment="1">
      <alignment horizontal="justify" vertical="center" wrapText="1"/>
    </xf>
    <xf numFmtId="49" fontId="22" fillId="27" borderId="18" xfId="0" applyNumberFormat="1" applyFont="1" applyFill="1" applyBorder="1" applyAlignment="1">
      <alignment horizontal="justify" vertical="center"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49" fontId="22" fillId="27" borderId="15" xfId="0" applyNumberFormat="1" applyFont="1" applyFill="1" applyBorder="1" applyAlignment="1">
      <alignment horizontal="center" vertical="center" wrapText="1"/>
    </xf>
    <xf numFmtId="49" fontId="22" fillId="27" borderId="23" xfId="0" applyNumberFormat="1" applyFont="1" applyFill="1" applyBorder="1" applyAlignment="1">
      <alignment horizontal="justify" vertical="center" wrapText="1"/>
    </xf>
    <xf numFmtId="49" fontId="22" fillId="27" borderId="16" xfId="0" applyNumberFormat="1" applyFont="1" applyFill="1" applyBorder="1" applyAlignment="1">
      <alignment horizontal="justify" vertical="center" wrapText="1"/>
    </xf>
    <xf numFmtId="49" fontId="22" fillId="27" borderId="24" xfId="0" applyNumberFormat="1" applyFont="1" applyFill="1" applyBorder="1" applyAlignment="1">
      <alignment horizontal="lef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23" xfId="0" applyNumberFormat="1" applyFont="1" applyFill="1" applyBorder="1" applyAlignment="1">
      <alignment horizontal="left" vertical="center" wrapText="1"/>
    </xf>
    <xf numFmtId="49" fontId="22" fillId="27" borderId="16" xfId="0" applyNumberFormat="1" applyFont="1" applyFill="1" applyBorder="1" applyAlignment="1">
      <alignment horizontal="left" vertical="center" wrapText="1"/>
    </xf>
    <xf numFmtId="0" fontId="21" fillId="27" borderId="17" xfId="0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textRotation="90" wrapText="1"/>
    </xf>
    <xf numFmtId="49" fontId="22" fillId="27" borderId="13" xfId="0" applyNumberFormat="1" applyFont="1" applyFill="1" applyBorder="1" applyAlignment="1">
      <alignment horizontal="center" vertical="center" textRotation="90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180" fontId="22" fillId="27" borderId="11" xfId="0" applyNumberFormat="1" applyFont="1" applyFill="1" applyBorder="1" applyAlignment="1">
      <alignment horizontal="center" vertical="center" wrapText="1"/>
    </xf>
    <xf numFmtId="180" fontId="22" fillId="27" borderId="12" xfId="0" applyNumberFormat="1" applyFont="1" applyFill="1" applyBorder="1" applyAlignment="1">
      <alignment horizontal="center" vertical="center" wrapText="1"/>
    </xf>
    <xf numFmtId="3" fontId="25" fillId="27" borderId="11" xfId="0" applyNumberFormat="1" applyFont="1" applyFill="1" applyBorder="1" applyAlignment="1">
      <alignment horizontal="center" vertical="center"/>
    </xf>
    <xf numFmtId="3" fontId="25" fillId="27" borderId="13" xfId="0" applyNumberFormat="1" applyFont="1" applyFill="1" applyBorder="1" applyAlignment="1">
      <alignment horizontal="center" vertical="center"/>
    </xf>
    <xf numFmtId="3" fontId="25" fillId="27" borderId="12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49" fontId="21" fillId="27" borderId="18" xfId="0" applyNumberFormat="1" applyFont="1" applyFill="1" applyBorder="1" applyAlignment="1">
      <alignment horizontal="center" vertical="center"/>
    </xf>
    <xf numFmtId="49" fontId="25" fillId="27" borderId="11" xfId="0" applyNumberFormat="1" applyFont="1" applyFill="1" applyBorder="1" applyAlignment="1">
      <alignment horizontal="center" vertical="center"/>
    </xf>
    <xf numFmtId="49" fontId="25" fillId="27" borderId="13" xfId="0" applyNumberFormat="1" applyFont="1" applyFill="1" applyBorder="1" applyAlignment="1">
      <alignment horizontal="center" vertical="center"/>
    </xf>
    <xf numFmtId="49" fontId="25" fillId="27" borderId="12" xfId="0" applyNumberFormat="1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left" vertical="center" wrapText="1"/>
    </xf>
    <xf numFmtId="0" fontId="21" fillId="27" borderId="18" xfId="0" applyFont="1" applyFill="1" applyBorder="1" applyAlignment="1">
      <alignment horizontal="center" vertical="center"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180" fontId="22" fillId="27" borderId="13" xfId="0" applyNumberFormat="1" applyFont="1" applyFill="1" applyBorder="1" applyAlignment="1">
      <alignment horizontal="justify" vertical="center" wrapText="1"/>
    </xf>
    <xf numFmtId="0" fontId="0" fillId="27" borderId="16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49" fontId="25" fillId="27" borderId="10" xfId="0" applyNumberFormat="1" applyFont="1" applyFill="1" applyBorder="1" applyAlignment="1">
      <alignment horizontal="center" vertical="center"/>
    </xf>
    <xf numFmtId="2" fontId="25" fillId="27" borderId="11" xfId="0" applyNumberFormat="1" applyFont="1" applyFill="1" applyBorder="1" applyAlignment="1">
      <alignment horizontal="center" vertical="center"/>
    </xf>
    <xf numFmtId="2" fontId="25" fillId="27" borderId="12" xfId="0" applyNumberFormat="1" applyFont="1" applyFill="1" applyBorder="1" applyAlignment="1">
      <alignment horizontal="center" vertical="center"/>
    </xf>
    <xf numFmtId="180" fontId="22" fillId="27" borderId="20" xfId="0" applyNumberFormat="1" applyFont="1" applyFill="1" applyBorder="1" applyAlignment="1">
      <alignment horizontal="left" vertical="center" wrapText="1"/>
    </xf>
    <xf numFmtId="180" fontId="22" fillId="27" borderId="22" xfId="0" applyNumberFormat="1" applyFont="1" applyFill="1" applyBorder="1" applyAlignment="1">
      <alignment horizontal="left" vertical="center" wrapText="1"/>
    </xf>
    <xf numFmtId="180" fontId="22" fillId="27" borderId="21" xfId="0" applyNumberFormat="1" applyFont="1" applyFill="1" applyBorder="1" applyAlignment="1">
      <alignment horizontal="left" vertical="center" wrapText="1"/>
    </xf>
    <xf numFmtId="180" fontId="22" fillId="27" borderId="23" xfId="0" applyNumberFormat="1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/>
    </xf>
    <xf numFmtId="49" fontId="22" fillId="27" borderId="10" xfId="0" applyNumberFormat="1" applyFont="1" applyFill="1" applyBorder="1" applyAlignment="1">
      <alignment horizontal="justify" vertical="center" wrapText="1"/>
    </xf>
    <xf numFmtId="49" fontId="22" fillId="27" borderId="11" xfId="0" applyNumberFormat="1" applyFont="1" applyFill="1" applyBorder="1" applyAlignment="1">
      <alignment horizontal="justify" vertical="center" wrapText="1"/>
    </xf>
    <xf numFmtId="180" fontId="22" fillId="27" borderId="15" xfId="0" applyNumberFormat="1" applyFont="1" applyFill="1" applyBorder="1" applyAlignment="1">
      <alignment horizontal="justify" vertical="center" wrapText="1"/>
    </xf>
    <xf numFmtId="180" fontId="22" fillId="27" borderId="0" xfId="0" applyNumberFormat="1" applyFont="1" applyFill="1" applyBorder="1" applyAlignment="1">
      <alignment horizontal="left" vertical="center" wrapText="1"/>
    </xf>
    <xf numFmtId="180" fontId="22" fillId="27" borderId="18" xfId="0" applyNumberFormat="1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center" vertical="center" textRotation="90" wrapText="1"/>
    </xf>
    <xf numFmtId="0" fontId="22" fillId="27" borderId="13" xfId="0" applyFont="1" applyFill="1" applyBorder="1" applyAlignment="1">
      <alignment horizontal="center" vertical="center" textRotation="90" wrapText="1"/>
    </xf>
    <xf numFmtId="0" fontId="22" fillId="27" borderId="14" xfId="0" applyNumberFormat="1" applyFont="1" applyFill="1" applyBorder="1" applyAlignment="1">
      <alignment horizontal="center" vertical="center" wrapText="1"/>
    </xf>
    <xf numFmtId="0" fontId="22" fillId="27" borderId="17" xfId="0" applyNumberFormat="1" applyFont="1" applyFill="1" applyBorder="1" applyAlignment="1">
      <alignment horizontal="center" vertical="center" wrapText="1"/>
    </xf>
    <xf numFmtId="180" fontId="22" fillId="27" borderId="13" xfId="0" applyNumberFormat="1" applyFont="1" applyFill="1" applyBorder="1" applyAlignment="1">
      <alignment horizontal="center" vertical="center" wrapText="1"/>
    </xf>
    <xf numFmtId="180" fontId="22" fillId="27" borderId="10" xfId="0" applyNumberFormat="1" applyFont="1" applyFill="1" applyBorder="1" applyAlignment="1">
      <alignment horizontal="left" vertical="center" wrapText="1"/>
    </xf>
    <xf numFmtId="180" fontId="22" fillId="27" borderId="15" xfId="0" applyNumberFormat="1" applyFont="1" applyFill="1" applyBorder="1" applyAlignment="1">
      <alignment horizontal="left" vertical="center" wrapText="1"/>
    </xf>
    <xf numFmtId="180" fontId="22" fillId="27" borderId="16" xfId="0" applyNumberFormat="1" applyFont="1" applyFill="1" applyBorder="1" applyAlignment="1">
      <alignment horizontal="left" vertical="center" wrapText="1"/>
    </xf>
    <xf numFmtId="0" fontId="22" fillId="27" borderId="17" xfId="0" applyNumberFormat="1" applyFont="1" applyFill="1" applyBorder="1" applyAlignment="1">
      <alignment horizontal="justify" vertical="center" wrapText="1"/>
    </xf>
    <xf numFmtId="180" fontId="22" fillId="27" borderId="20" xfId="0" applyNumberFormat="1" applyFont="1" applyFill="1" applyBorder="1" applyAlignment="1">
      <alignment horizontal="justify" vertical="center" wrapText="1"/>
    </xf>
    <xf numFmtId="180" fontId="22" fillId="27" borderId="22" xfId="0" applyNumberFormat="1" applyFont="1" applyFill="1" applyBorder="1" applyAlignment="1">
      <alignment horizontal="justify" vertical="center" wrapText="1"/>
    </xf>
    <xf numFmtId="180" fontId="22" fillId="27" borderId="21" xfId="0" applyNumberFormat="1" applyFont="1" applyFill="1" applyBorder="1" applyAlignment="1">
      <alignment horizontal="justify" vertical="center" wrapText="1"/>
    </xf>
    <xf numFmtId="0" fontId="22" fillId="27" borderId="20" xfId="0" applyNumberFormat="1" applyFont="1" applyFill="1" applyBorder="1" applyAlignment="1">
      <alignment horizontal="left" vertical="center" wrapText="1"/>
    </xf>
    <xf numFmtId="0" fontId="22" fillId="27" borderId="22" xfId="0" applyNumberFormat="1" applyFont="1" applyFill="1" applyBorder="1" applyAlignment="1">
      <alignment horizontal="left" vertical="center" wrapText="1"/>
    </xf>
    <xf numFmtId="0" fontId="22" fillId="27" borderId="21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justify" vertical="center" wrapText="1"/>
    </xf>
    <xf numFmtId="0" fontId="27" fillId="27" borderId="20" xfId="0" applyFont="1" applyFill="1" applyBorder="1" applyAlignment="1">
      <alignment horizontal="left" vertical="center" wrapText="1"/>
    </xf>
    <xf numFmtId="0" fontId="27" fillId="27" borderId="22" xfId="0" applyFont="1" applyFill="1" applyBorder="1" applyAlignment="1">
      <alignment horizontal="left" vertical="center" wrapText="1"/>
    </xf>
    <xf numFmtId="0" fontId="27" fillId="27" borderId="21" xfId="0" applyFont="1" applyFill="1" applyBorder="1" applyAlignment="1">
      <alignment horizontal="left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left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49" fontId="22" fillId="27" borderId="10" xfId="0" applyNumberFormat="1" applyFont="1" applyFill="1" applyBorder="1" applyAlignment="1">
      <alignment horizontal="center" vertical="center" textRotation="90" wrapText="1"/>
    </xf>
    <xf numFmtId="4" fontId="22" fillId="27" borderId="20" xfId="0" applyNumberFormat="1" applyFont="1" applyFill="1" applyBorder="1" applyAlignment="1">
      <alignment horizontal="center" vertical="center" wrapText="1"/>
    </xf>
    <xf numFmtId="4" fontId="22" fillId="27" borderId="22" xfId="0" applyNumberFormat="1" applyFont="1" applyFill="1" applyBorder="1" applyAlignment="1">
      <alignment horizontal="center" vertical="center" wrapText="1"/>
    </xf>
    <xf numFmtId="4" fontId="22" fillId="27" borderId="21" xfId="0" applyNumberFormat="1" applyFont="1" applyFill="1" applyBorder="1" applyAlignment="1">
      <alignment horizontal="center" vertical="center" wrapText="1"/>
    </xf>
    <xf numFmtId="3" fontId="22" fillId="27" borderId="10" xfId="0" applyNumberFormat="1" applyFont="1" applyFill="1" applyBorder="1" applyAlignment="1">
      <alignment horizontal="center" vertical="center" textRotation="90" wrapText="1"/>
    </xf>
    <xf numFmtId="2" fontId="22" fillId="27" borderId="11" xfId="0" applyNumberFormat="1" applyFont="1" applyFill="1" applyBorder="1" applyAlignment="1">
      <alignment horizontal="center" vertical="center" textRotation="90" wrapText="1"/>
    </xf>
    <xf numFmtId="2" fontId="22" fillId="27" borderId="12" xfId="0" applyNumberFormat="1" applyFont="1" applyFill="1" applyBorder="1" applyAlignment="1">
      <alignment horizontal="center" vertical="center" textRotation="90" wrapText="1"/>
    </xf>
    <xf numFmtId="4" fontId="22" fillId="27" borderId="11" xfId="0" applyNumberFormat="1" applyFont="1" applyFill="1" applyBorder="1" applyAlignment="1">
      <alignment horizontal="center" vertical="center" textRotation="90" wrapText="1"/>
    </xf>
    <xf numFmtId="4" fontId="22" fillId="27" borderId="12" xfId="0" applyNumberFormat="1" applyFont="1" applyFill="1" applyBorder="1" applyAlignment="1">
      <alignment horizontal="center" vertical="center" textRotation="90" wrapText="1"/>
    </xf>
    <xf numFmtId="0" fontId="20" fillId="27" borderId="0" xfId="0" applyFont="1" applyFill="1" applyBorder="1" applyAlignment="1">
      <alignment horizontal="center" vertical="center" wrapText="1"/>
    </xf>
    <xf numFmtId="4" fontId="20" fillId="27" borderId="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7" borderId="17" xfId="0" applyNumberFormat="1" applyFont="1" applyFill="1" applyBorder="1" applyAlignment="1">
      <alignment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6" xfId="55"/>
    <cellStyle name="Обычный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O460"/>
  <sheetViews>
    <sheetView tabSelected="1" zoomScale="75" zoomScaleNormal="75" zoomScalePageLayoutView="0" workbookViewId="0" topLeftCell="A309">
      <selection activeCell="D351" sqref="D351"/>
    </sheetView>
  </sheetViews>
  <sheetFormatPr defaultColWidth="9.125" defaultRowHeight="12.75"/>
  <cols>
    <col min="1" max="1" width="7.625" style="164" customWidth="1"/>
    <col min="2" max="2" width="8.00390625" style="165" customWidth="1"/>
    <col min="3" max="3" width="33.50390625" style="179" customWidth="1"/>
    <col min="4" max="4" width="38.625" style="167" customWidth="1"/>
    <col min="5" max="5" width="5.125" style="164" customWidth="1"/>
    <col min="6" max="6" width="4.50390625" style="164" customWidth="1"/>
    <col min="7" max="7" width="6.625" style="168" customWidth="1"/>
    <col min="8" max="9" width="5.875" style="169" customWidth="1"/>
    <col min="10" max="10" width="12.50390625" style="170" customWidth="1"/>
    <col min="11" max="11" width="5.50390625" style="170" customWidth="1"/>
    <col min="12" max="12" width="4.625" style="171" customWidth="1"/>
    <col min="13" max="13" width="12.375" style="172" customWidth="1"/>
    <col min="14" max="14" width="12.50390625" style="172" customWidth="1"/>
    <col min="15" max="15" width="11.00390625" style="173" customWidth="1"/>
    <col min="16" max="16" width="12.875" style="19" customWidth="1"/>
    <col min="17" max="17" width="10.875" style="19" customWidth="1"/>
    <col min="18" max="18" width="10.375" style="19" customWidth="1"/>
    <col min="19" max="19" width="11.50390625" style="19" customWidth="1"/>
    <col min="20" max="20" width="5.875" style="174" customWidth="1"/>
    <col min="21" max="16384" width="9.125" style="1" customWidth="1"/>
  </cols>
  <sheetData>
    <row r="1" spans="1:130" s="3" customFormat="1" ht="18.75" customHeight="1">
      <c r="A1" s="396" t="s">
        <v>424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s="3" customFormat="1" ht="20.25" customHeight="1">
      <c r="A2" s="396" t="s">
        <v>435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397"/>
      <c r="R2" s="397"/>
      <c r="S2" s="397"/>
      <c r="T2" s="39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2" s="3" customFormat="1" ht="26.25" customHeight="1">
      <c r="A3" s="386" t="s">
        <v>10</v>
      </c>
      <c r="B3" s="386" t="s">
        <v>11</v>
      </c>
      <c r="C3" s="248" t="s">
        <v>12</v>
      </c>
      <c r="D3" s="229" t="s">
        <v>13</v>
      </c>
      <c r="E3" s="386" t="s">
        <v>14</v>
      </c>
      <c r="F3" s="386" t="s">
        <v>15</v>
      </c>
      <c r="G3" s="386" t="s">
        <v>16</v>
      </c>
      <c r="H3" s="386" t="s">
        <v>21</v>
      </c>
      <c r="I3" s="386" t="s">
        <v>22</v>
      </c>
      <c r="J3" s="386" t="s">
        <v>23</v>
      </c>
      <c r="K3" s="386" t="s">
        <v>24</v>
      </c>
      <c r="L3" s="387" t="s">
        <v>25</v>
      </c>
      <c r="M3" s="388" t="s">
        <v>26</v>
      </c>
      <c r="N3" s="389"/>
      <c r="O3" s="389"/>
      <c r="P3" s="389"/>
      <c r="Q3" s="389"/>
      <c r="R3" s="389"/>
      <c r="S3" s="390"/>
      <c r="T3" s="391" t="s">
        <v>27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s="3" customFormat="1" ht="15" customHeight="1">
      <c r="A4" s="386"/>
      <c r="B4" s="386"/>
      <c r="C4" s="249"/>
      <c r="D4" s="255"/>
      <c r="E4" s="386"/>
      <c r="F4" s="386"/>
      <c r="G4" s="386"/>
      <c r="H4" s="386"/>
      <c r="I4" s="386"/>
      <c r="J4" s="386"/>
      <c r="K4" s="386"/>
      <c r="L4" s="387"/>
      <c r="M4" s="388" t="s">
        <v>28</v>
      </c>
      <c r="N4" s="389"/>
      <c r="O4" s="390"/>
      <c r="P4" s="392" t="s">
        <v>29</v>
      </c>
      <c r="Q4" s="394" t="s">
        <v>30</v>
      </c>
      <c r="R4" s="388" t="s">
        <v>31</v>
      </c>
      <c r="S4" s="390"/>
      <c r="T4" s="39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s="3" customFormat="1" ht="138.75" customHeight="1">
      <c r="A5" s="386"/>
      <c r="B5" s="386"/>
      <c r="C5" s="250"/>
      <c r="D5" s="230"/>
      <c r="E5" s="386"/>
      <c r="F5" s="386"/>
      <c r="G5" s="386"/>
      <c r="H5" s="386"/>
      <c r="I5" s="386"/>
      <c r="J5" s="386"/>
      <c r="K5" s="386"/>
      <c r="L5" s="387"/>
      <c r="M5" s="38" t="s">
        <v>32</v>
      </c>
      <c r="N5" s="38" t="s">
        <v>33</v>
      </c>
      <c r="O5" s="38" t="s">
        <v>34</v>
      </c>
      <c r="P5" s="393"/>
      <c r="Q5" s="395"/>
      <c r="R5" s="38" t="s">
        <v>35</v>
      </c>
      <c r="S5" s="38" t="s">
        <v>36</v>
      </c>
      <c r="T5" s="39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s="3" customFormat="1" ht="13.5">
      <c r="A6" s="39" t="s">
        <v>37</v>
      </c>
      <c r="B6" s="39" t="s">
        <v>38</v>
      </c>
      <c r="C6" s="40" t="s">
        <v>39</v>
      </c>
      <c r="D6" s="40" t="s">
        <v>40</v>
      </c>
      <c r="E6" s="39" t="s">
        <v>41</v>
      </c>
      <c r="F6" s="39" t="s">
        <v>42</v>
      </c>
      <c r="G6" s="39" t="s">
        <v>43</v>
      </c>
      <c r="H6" s="41" t="s">
        <v>44</v>
      </c>
      <c r="I6" s="41" t="s">
        <v>45</v>
      </c>
      <c r="J6" s="41" t="s">
        <v>46</v>
      </c>
      <c r="K6" s="41" t="s">
        <v>47</v>
      </c>
      <c r="L6" s="41" t="s">
        <v>48</v>
      </c>
      <c r="M6" s="17" t="s">
        <v>49</v>
      </c>
      <c r="N6" s="41" t="s">
        <v>50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41" t="s">
        <v>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5" customFormat="1" ht="18" customHeight="1">
      <c r="A7" s="42" t="s">
        <v>52</v>
      </c>
      <c r="B7" s="384" t="s">
        <v>53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3">
        <f>M8+M315+M328+M390</f>
        <v>20646.1</v>
      </c>
      <c r="N7" s="43">
        <f>N8+N315+N328</f>
        <v>29468.228499999997</v>
      </c>
      <c r="O7" s="43">
        <f>O8+O315+O328</f>
        <v>27755.189300000002</v>
      </c>
      <c r="P7" s="20">
        <f>P8+P315+P328</f>
        <v>30732.295589999998</v>
      </c>
      <c r="Q7" s="43">
        <f>Q8+Q315+Q328+Q390</f>
        <v>24983.2</v>
      </c>
      <c r="R7" s="43">
        <f>R8+R315+R328+R390</f>
        <v>23881.2</v>
      </c>
      <c r="S7" s="43">
        <f>S8+S315+S328+S390</f>
        <v>23881.2</v>
      </c>
      <c r="T7" s="4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</row>
    <row r="8" spans="1:132" s="3" customFormat="1" ht="18" customHeight="1">
      <c r="A8" s="45"/>
      <c r="B8" s="46" t="s">
        <v>37</v>
      </c>
      <c r="C8" s="385" t="s">
        <v>54</v>
      </c>
      <c r="D8" s="385"/>
      <c r="E8" s="385"/>
      <c r="F8" s="385"/>
      <c r="G8" s="385"/>
      <c r="H8" s="385"/>
      <c r="I8" s="385"/>
      <c r="J8" s="385"/>
      <c r="K8" s="385"/>
      <c r="L8" s="385"/>
      <c r="M8" s="18">
        <f>M19+M26+M29+M37+M48+M82+M91+M100+M109+M157+M165+M179+M189+M195+M205+M258+M264+M270+M277+M297+M303+M312</f>
        <v>19920</v>
      </c>
      <c r="N8" s="18">
        <f>N19+N26+N29+N37+N68+N82+N91+N100+N109+N157+N165+N179+N189+N205+N258+N264+N270+N277+N294+N297+N303+N312</f>
        <v>28742.1285</v>
      </c>
      <c r="O8" s="18">
        <f>O19+O26+O29+O37+O68+O82+O91+O100+O109+O157+O165+O179+O189+O205+O258+O264+O270+O277+O294+O297+O303+O312</f>
        <v>27044.0043</v>
      </c>
      <c r="P8" s="21">
        <f>P15+P19+P26+P29+P37+P44+P68+P82+P91+P100+P109+P143+P149+P151+P153+P157+P165+P175+P179+P189+P202+P205+P250+P254+P258+P264+P270+P277+P294+P297+P309+P312</f>
        <v>30023.19559</v>
      </c>
      <c r="Q8" s="18">
        <f>Q15+Q19+Q26+Q29+Q37+Q68+Q82+Q91+Q100+Q109+Q155+Q157+Q165+Q179+Q189+Q205+Q250+Q264+Q270+Q277+Q294+Q297+Q309+Q312</f>
        <v>24206.9</v>
      </c>
      <c r="R8" s="18">
        <f>R15+R19+R26+R29+R37+R68+R82+R91+R100+R109+R155+R157+R165+R179+R189+R205+R250+R264+R270+R277+R294+R297+R309+R312+R42</f>
        <v>23687.9</v>
      </c>
      <c r="S8" s="18">
        <f>S15+S19+S26+S29+S37+S68+S82+S91+S100+S109+S155+S157+S165+S179+S189+S205+S250+S264+S270+S277+S294+S297+S309+S312+S42</f>
        <v>23687.9</v>
      </c>
      <c r="T8" s="4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20" s="6" customFormat="1" ht="66.75" customHeight="1" hidden="1">
      <c r="A9" s="48">
        <v>403</v>
      </c>
      <c r="B9" s="49" t="s">
        <v>55</v>
      </c>
      <c r="C9" s="50" t="s">
        <v>56</v>
      </c>
      <c r="D9" s="50" t="s">
        <v>57</v>
      </c>
      <c r="E9" s="51" t="s">
        <v>58</v>
      </c>
      <c r="F9" s="52">
        <v>40625</v>
      </c>
      <c r="G9" s="52">
        <v>42277</v>
      </c>
      <c r="H9" s="41" t="s">
        <v>59</v>
      </c>
      <c r="I9" s="41" t="s">
        <v>60</v>
      </c>
      <c r="J9" s="41" t="s">
        <v>61</v>
      </c>
      <c r="K9" s="41"/>
      <c r="L9" s="53"/>
      <c r="M9" s="33"/>
      <c r="N9" s="33"/>
      <c r="O9" s="33"/>
      <c r="P9" s="33"/>
      <c r="Q9" s="33"/>
      <c r="R9" s="33"/>
      <c r="S9" s="33"/>
      <c r="T9" s="47"/>
    </row>
    <row r="10" spans="1:20" s="6" customFormat="1" ht="18" customHeight="1" hidden="1">
      <c r="A10" s="208"/>
      <c r="B10" s="208"/>
      <c r="C10" s="234" t="s">
        <v>62</v>
      </c>
      <c r="D10" s="235"/>
      <c r="E10" s="235"/>
      <c r="F10" s="235"/>
      <c r="G10" s="236"/>
      <c r="H10" s="53" t="s">
        <v>59</v>
      </c>
      <c r="I10" s="53" t="s">
        <v>60</v>
      </c>
      <c r="J10" s="53" t="s">
        <v>61</v>
      </c>
      <c r="K10" s="53" t="s">
        <v>63</v>
      </c>
      <c r="L10" s="53" t="s">
        <v>359</v>
      </c>
      <c r="M10" s="33"/>
      <c r="N10" s="33"/>
      <c r="O10" s="33"/>
      <c r="P10" s="33"/>
      <c r="Q10" s="33"/>
      <c r="R10" s="33"/>
      <c r="S10" s="33"/>
      <c r="T10" s="47">
        <v>1</v>
      </c>
    </row>
    <row r="11" spans="1:20" s="6" customFormat="1" ht="18" customHeight="1" hidden="1">
      <c r="A11" s="208"/>
      <c r="B11" s="208"/>
      <c r="C11" s="234" t="s">
        <v>64</v>
      </c>
      <c r="D11" s="235"/>
      <c r="E11" s="235"/>
      <c r="F11" s="235"/>
      <c r="G11" s="236"/>
      <c r="H11" s="53" t="s">
        <v>59</v>
      </c>
      <c r="I11" s="53" t="s">
        <v>60</v>
      </c>
      <c r="J11" s="53" t="s">
        <v>61</v>
      </c>
      <c r="K11" s="53" t="s">
        <v>75</v>
      </c>
      <c r="L11" s="53" t="s">
        <v>359</v>
      </c>
      <c r="M11" s="33"/>
      <c r="N11" s="33"/>
      <c r="O11" s="33"/>
      <c r="P11" s="33"/>
      <c r="Q11" s="33"/>
      <c r="R11" s="33"/>
      <c r="S11" s="33"/>
      <c r="T11" s="47">
        <v>1</v>
      </c>
    </row>
    <row r="12" spans="1:20" s="6" customFormat="1" ht="63.75" customHeight="1" hidden="1">
      <c r="A12" s="48">
        <v>403</v>
      </c>
      <c r="B12" s="49" t="s">
        <v>65</v>
      </c>
      <c r="C12" s="54" t="s">
        <v>66</v>
      </c>
      <c r="D12" s="54" t="s">
        <v>67</v>
      </c>
      <c r="E12" s="55" t="s">
        <v>58</v>
      </c>
      <c r="F12" s="56">
        <v>38692</v>
      </c>
      <c r="G12" s="55" t="s">
        <v>68</v>
      </c>
      <c r="H12" s="41" t="s">
        <v>59</v>
      </c>
      <c r="I12" s="41" t="s">
        <v>69</v>
      </c>
      <c r="J12" s="41" t="s">
        <v>70</v>
      </c>
      <c r="K12" s="41"/>
      <c r="L12" s="53"/>
      <c r="M12" s="33"/>
      <c r="N12" s="33"/>
      <c r="O12" s="33"/>
      <c r="P12" s="33"/>
      <c r="Q12" s="33"/>
      <c r="R12" s="33"/>
      <c r="S12" s="33"/>
      <c r="T12" s="47"/>
    </row>
    <row r="13" spans="1:20" s="6" customFormat="1" ht="18" customHeight="1" hidden="1">
      <c r="A13" s="208"/>
      <c r="B13" s="208"/>
      <c r="C13" s="256" t="s">
        <v>62</v>
      </c>
      <c r="D13" s="256"/>
      <c r="E13" s="256"/>
      <c r="F13" s="256"/>
      <c r="G13" s="256"/>
      <c r="H13" s="53" t="s">
        <v>59</v>
      </c>
      <c r="I13" s="53" t="s">
        <v>69</v>
      </c>
      <c r="J13" s="53" t="s">
        <v>70</v>
      </c>
      <c r="K13" s="53" t="s">
        <v>63</v>
      </c>
      <c r="L13" s="53" t="s">
        <v>359</v>
      </c>
      <c r="M13" s="33"/>
      <c r="N13" s="33"/>
      <c r="O13" s="33"/>
      <c r="P13" s="33"/>
      <c r="Q13" s="33"/>
      <c r="R13" s="33"/>
      <c r="S13" s="33"/>
      <c r="T13" s="47">
        <v>1</v>
      </c>
    </row>
    <row r="14" spans="1:20" s="6" customFormat="1" ht="18" customHeight="1" hidden="1">
      <c r="A14" s="225"/>
      <c r="B14" s="208"/>
      <c r="C14" s="256" t="s">
        <v>64</v>
      </c>
      <c r="D14" s="248"/>
      <c r="E14" s="248"/>
      <c r="F14" s="248"/>
      <c r="G14" s="248"/>
      <c r="H14" s="53" t="s">
        <v>59</v>
      </c>
      <c r="I14" s="53" t="s">
        <v>69</v>
      </c>
      <c r="J14" s="53" t="s">
        <v>70</v>
      </c>
      <c r="K14" s="53" t="s">
        <v>75</v>
      </c>
      <c r="L14" s="53" t="s">
        <v>359</v>
      </c>
      <c r="M14" s="33"/>
      <c r="N14" s="33"/>
      <c r="O14" s="33"/>
      <c r="P14" s="33"/>
      <c r="Q14" s="33"/>
      <c r="R14" s="33"/>
      <c r="S14" s="33"/>
      <c r="T14" s="47">
        <v>1</v>
      </c>
    </row>
    <row r="15" spans="1:110" s="27" customFormat="1" ht="72" customHeight="1">
      <c r="A15" s="225">
        <v>403</v>
      </c>
      <c r="B15" s="227" t="s">
        <v>55</v>
      </c>
      <c r="C15" s="229" t="s">
        <v>397</v>
      </c>
      <c r="D15" s="63" t="s">
        <v>491</v>
      </c>
      <c r="E15" s="57" t="s">
        <v>58</v>
      </c>
      <c r="F15" s="58">
        <v>38692</v>
      </c>
      <c r="G15" s="55" t="s">
        <v>68</v>
      </c>
      <c r="H15" s="218" t="s">
        <v>59</v>
      </c>
      <c r="I15" s="218" t="s">
        <v>69</v>
      </c>
      <c r="J15" s="218" t="s">
        <v>396</v>
      </c>
      <c r="K15" s="218"/>
      <c r="L15" s="216"/>
      <c r="M15" s="212">
        <f aca="true" t="shared" si="0" ref="M15:S15">M17+M18</f>
        <v>0</v>
      </c>
      <c r="N15" s="212">
        <f t="shared" si="0"/>
        <v>0</v>
      </c>
      <c r="O15" s="212">
        <f t="shared" si="0"/>
        <v>0</v>
      </c>
      <c r="P15" s="212">
        <f t="shared" si="0"/>
        <v>732.3</v>
      </c>
      <c r="Q15" s="212">
        <f t="shared" si="0"/>
        <v>827</v>
      </c>
      <c r="R15" s="212">
        <f t="shared" si="0"/>
        <v>827</v>
      </c>
      <c r="S15" s="212">
        <f t="shared" si="0"/>
        <v>827</v>
      </c>
      <c r="T15" s="2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s="27" customFormat="1" ht="84.75" customHeight="1">
      <c r="A16" s="226"/>
      <c r="B16" s="228"/>
      <c r="C16" s="230"/>
      <c r="D16" s="64" t="s">
        <v>497</v>
      </c>
      <c r="E16" s="59" t="s">
        <v>58</v>
      </c>
      <c r="F16" s="60">
        <v>39356</v>
      </c>
      <c r="G16" s="61" t="s">
        <v>68</v>
      </c>
      <c r="H16" s="219"/>
      <c r="I16" s="219"/>
      <c r="J16" s="219"/>
      <c r="K16" s="219"/>
      <c r="L16" s="217"/>
      <c r="M16" s="213"/>
      <c r="N16" s="213"/>
      <c r="O16" s="213"/>
      <c r="P16" s="213"/>
      <c r="Q16" s="213"/>
      <c r="R16" s="213"/>
      <c r="S16" s="213"/>
      <c r="T16" s="2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 s="27" customFormat="1" ht="21.75" customHeight="1">
      <c r="A17" s="226"/>
      <c r="B17" s="208"/>
      <c r="C17" s="234" t="s">
        <v>73</v>
      </c>
      <c r="D17" s="281"/>
      <c r="E17" s="281"/>
      <c r="F17" s="281"/>
      <c r="G17" s="252"/>
      <c r="H17" s="53" t="s">
        <v>59</v>
      </c>
      <c r="I17" s="53" t="s">
        <v>69</v>
      </c>
      <c r="J17" s="62" t="s">
        <v>396</v>
      </c>
      <c r="K17" s="53" t="s">
        <v>63</v>
      </c>
      <c r="L17" s="53" t="s">
        <v>359</v>
      </c>
      <c r="M17" s="33"/>
      <c r="N17" s="33"/>
      <c r="O17" s="33"/>
      <c r="P17" s="33">
        <v>562.5</v>
      </c>
      <c r="Q17" s="33">
        <v>635.2</v>
      </c>
      <c r="R17" s="33">
        <v>635.2</v>
      </c>
      <c r="S17" s="33">
        <v>635.2</v>
      </c>
      <c r="T17" s="47"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s="27" customFormat="1" ht="27" customHeight="1">
      <c r="A18" s="208"/>
      <c r="B18" s="208"/>
      <c r="C18" s="234" t="s">
        <v>74</v>
      </c>
      <c r="D18" s="235"/>
      <c r="E18" s="235"/>
      <c r="F18" s="235"/>
      <c r="G18" s="236"/>
      <c r="H18" s="53" t="s">
        <v>59</v>
      </c>
      <c r="I18" s="53" t="s">
        <v>69</v>
      </c>
      <c r="J18" s="62" t="s">
        <v>396</v>
      </c>
      <c r="K18" s="53" t="s">
        <v>75</v>
      </c>
      <c r="L18" s="53" t="s">
        <v>359</v>
      </c>
      <c r="M18" s="33"/>
      <c r="N18" s="33"/>
      <c r="O18" s="33"/>
      <c r="P18" s="33">
        <v>169.8</v>
      </c>
      <c r="Q18" s="33">
        <v>191.8</v>
      </c>
      <c r="R18" s="33">
        <v>191.8</v>
      </c>
      <c r="S18" s="33">
        <v>191.8</v>
      </c>
      <c r="T18" s="47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 s="9" customFormat="1" ht="63.75" customHeight="1">
      <c r="A19" s="225">
        <v>403</v>
      </c>
      <c r="B19" s="227" t="s">
        <v>65</v>
      </c>
      <c r="C19" s="229" t="s">
        <v>71</v>
      </c>
      <c r="D19" s="63" t="s">
        <v>490</v>
      </c>
      <c r="E19" s="57" t="s">
        <v>58</v>
      </c>
      <c r="F19" s="58">
        <v>38692</v>
      </c>
      <c r="G19" s="55" t="s">
        <v>68</v>
      </c>
      <c r="H19" s="218" t="s">
        <v>59</v>
      </c>
      <c r="I19" s="218" t="s">
        <v>69</v>
      </c>
      <c r="J19" s="218" t="s">
        <v>72</v>
      </c>
      <c r="K19" s="218"/>
      <c r="L19" s="216"/>
      <c r="M19" s="212">
        <f aca="true" t="shared" si="1" ref="M19:S19">M21+M22</f>
        <v>1645.6999999999998</v>
      </c>
      <c r="N19" s="212">
        <f t="shared" si="1"/>
        <v>1956</v>
      </c>
      <c r="O19" s="212">
        <f t="shared" si="1"/>
        <v>1944.8908900000001</v>
      </c>
      <c r="P19" s="212">
        <f t="shared" si="1"/>
        <v>1162.6</v>
      </c>
      <c r="Q19" s="212">
        <f>Q21+Q22</f>
        <v>969.7</v>
      </c>
      <c r="R19" s="212">
        <f>R21+R22</f>
        <v>890.7</v>
      </c>
      <c r="S19" s="212">
        <f t="shared" si="1"/>
        <v>890.7</v>
      </c>
      <c r="T19" s="21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 s="9" customFormat="1" ht="84.75" customHeight="1">
      <c r="A20" s="226"/>
      <c r="B20" s="228"/>
      <c r="C20" s="230"/>
      <c r="D20" s="64" t="s">
        <v>497</v>
      </c>
      <c r="E20" s="59" t="s">
        <v>58</v>
      </c>
      <c r="F20" s="60">
        <v>39356</v>
      </c>
      <c r="G20" s="61" t="s">
        <v>68</v>
      </c>
      <c r="H20" s="219"/>
      <c r="I20" s="219"/>
      <c r="J20" s="219"/>
      <c r="K20" s="219"/>
      <c r="L20" s="217"/>
      <c r="M20" s="213"/>
      <c r="N20" s="213"/>
      <c r="O20" s="213"/>
      <c r="P20" s="213"/>
      <c r="Q20" s="213"/>
      <c r="R20" s="213"/>
      <c r="S20" s="213"/>
      <c r="T20" s="21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41" s="9" customFormat="1" ht="17.25" customHeight="1">
      <c r="A21" s="226"/>
      <c r="B21" s="208"/>
      <c r="C21" s="234" t="s">
        <v>73</v>
      </c>
      <c r="D21" s="281"/>
      <c r="E21" s="281"/>
      <c r="F21" s="281"/>
      <c r="G21" s="252"/>
      <c r="H21" s="53" t="s">
        <v>59</v>
      </c>
      <c r="I21" s="53" t="s">
        <v>69</v>
      </c>
      <c r="J21" s="41" t="s">
        <v>72</v>
      </c>
      <c r="K21" s="53" t="s">
        <v>63</v>
      </c>
      <c r="L21" s="53" t="s">
        <v>359</v>
      </c>
      <c r="M21" s="33">
        <v>1263.8</v>
      </c>
      <c r="N21" s="33">
        <v>1495.4</v>
      </c>
      <c r="O21" s="33">
        <v>1495.29422</v>
      </c>
      <c r="P21" s="33">
        <v>892.9</v>
      </c>
      <c r="Q21" s="33">
        <v>744.7</v>
      </c>
      <c r="R21" s="33">
        <v>684.1</v>
      </c>
      <c r="S21" s="33">
        <v>684.1</v>
      </c>
      <c r="T21" s="47">
        <v>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145" s="9" customFormat="1" ht="27" customHeight="1">
      <c r="A22" s="208"/>
      <c r="B22" s="208"/>
      <c r="C22" s="234" t="s">
        <v>74</v>
      </c>
      <c r="D22" s="235"/>
      <c r="E22" s="235"/>
      <c r="F22" s="235"/>
      <c r="G22" s="236"/>
      <c r="H22" s="53" t="s">
        <v>59</v>
      </c>
      <c r="I22" s="53" t="s">
        <v>69</v>
      </c>
      <c r="J22" s="41" t="s">
        <v>72</v>
      </c>
      <c r="K22" s="53" t="s">
        <v>75</v>
      </c>
      <c r="L22" s="53" t="s">
        <v>359</v>
      </c>
      <c r="M22" s="33">
        <v>381.9</v>
      </c>
      <c r="N22" s="33">
        <v>460.6</v>
      </c>
      <c r="O22" s="33">
        <v>449.59667</v>
      </c>
      <c r="P22" s="33">
        <v>269.7</v>
      </c>
      <c r="Q22" s="33">
        <v>225</v>
      </c>
      <c r="R22" s="33">
        <v>206.6</v>
      </c>
      <c r="S22" s="33">
        <v>206.6</v>
      </c>
      <c r="T22" s="47">
        <v>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s="6" customFormat="1" ht="62.25" customHeight="1" hidden="1">
      <c r="A23" s="48">
        <v>403</v>
      </c>
      <c r="B23" s="49" t="s">
        <v>76</v>
      </c>
      <c r="C23" s="65" t="s">
        <v>77</v>
      </c>
      <c r="D23" s="54" t="s">
        <v>67</v>
      </c>
      <c r="E23" s="55" t="s">
        <v>58</v>
      </c>
      <c r="F23" s="56">
        <v>38692</v>
      </c>
      <c r="G23" s="55" t="s">
        <v>68</v>
      </c>
      <c r="H23" s="53" t="s">
        <v>59</v>
      </c>
      <c r="I23" s="53" t="s">
        <v>69</v>
      </c>
      <c r="J23" s="53" t="s">
        <v>78</v>
      </c>
      <c r="K23" s="53"/>
      <c r="L23" s="53"/>
      <c r="M23" s="33"/>
      <c r="N23" s="33"/>
      <c r="O23" s="33"/>
      <c r="P23" s="33"/>
      <c r="Q23" s="33"/>
      <c r="R23" s="33"/>
      <c r="S23" s="33"/>
      <c r="T23" s="4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s="6" customFormat="1" ht="18" customHeight="1" hidden="1">
      <c r="A24" s="261"/>
      <c r="B24" s="296"/>
      <c r="C24" s="234" t="s">
        <v>79</v>
      </c>
      <c r="D24" s="235"/>
      <c r="E24" s="235"/>
      <c r="F24" s="235"/>
      <c r="G24" s="236"/>
      <c r="H24" s="53" t="s">
        <v>59</v>
      </c>
      <c r="I24" s="53" t="s">
        <v>69</v>
      </c>
      <c r="J24" s="53" t="s">
        <v>78</v>
      </c>
      <c r="K24" s="53" t="s">
        <v>80</v>
      </c>
      <c r="L24" s="53">
        <v>290</v>
      </c>
      <c r="M24" s="33"/>
      <c r="N24" s="33"/>
      <c r="O24" s="33"/>
      <c r="P24" s="33"/>
      <c r="Q24" s="33"/>
      <c r="R24" s="33"/>
      <c r="S24" s="33"/>
      <c r="T24" s="47">
        <v>2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s="6" customFormat="1" ht="18" customHeight="1" hidden="1">
      <c r="A25" s="262"/>
      <c r="B25" s="274"/>
      <c r="C25" s="234" t="s">
        <v>79</v>
      </c>
      <c r="D25" s="235"/>
      <c r="E25" s="235"/>
      <c r="F25" s="235"/>
      <c r="G25" s="236"/>
      <c r="H25" s="53" t="s">
        <v>59</v>
      </c>
      <c r="I25" s="53" t="s">
        <v>69</v>
      </c>
      <c r="J25" s="53" t="s">
        <v>78</v>
      </c>
      <c r="K25" s="53" t="s">
        <v>81</v>
      </c>
      <c r="L25" s="53">
        <v>290</v>
      </c>
      <c r="M25" s="33"/>
      <c r="N25" s="33"/>
      <c r="O25" s="33"/>
      <c r="P25" s="33"/>
      <c r="Q25" s="33"/>
      <c r="R25" s="33"/>
      <c r="S25" s="33"/>
      <c r="T25" s="47">
        <v>2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s="6" customFormat="1" ht="44.25" customHeight="1">
      <c r="A26" s="225">
        <v>403</v>
      </c>
      <c r="B26" s="381" t="s">
        <v>411</v>
      </c>
      <c r="C26" s="313" t="s">
        <v>327</v>
      </c>
      <c r="D26" s="229" t="s">
        <v>489</v>
      </c>
      <c r="E26" s="289" t="s">
        <v>58</v>
      </c>
      <c r="F26" s="287">
        <v>38692</v>
      </c>
      <c r="G26" s="289" t="s">
        <v>68</v>
      </c>
      <c r="H26" s="216" t="s">
        <v>59</v>
      </c>
      <c r="I26" s="216" t="s">
        <v>69</v>
      </c>
      <c r="J26" s="216" t="s">
        <v>328</v>
      </c>
      <c r="K26" s="216"/>
      <c r="L26" s="216"/>
      <c r="M26" s="212">
        <f>M28</f>
        <v>95.8</v>
      </c>
      <c r="N26" s="212">
        <f aca="true" t="shared" si="2" ref="N26:S26">N28</f>
        <v>103.3</v>
      </c>
      <c r="O26" s="212">
        <f t="shared" si="2"/>
        <v>5.5465</v>
      </c>
      <c r="P26" s="212">
        <f t="shared" si="2"/>
        <v>100</v>
      </c>
      <c r="Q26" s="212">
        <f>Q28</f>
        <v>1.3</v>
      </c>
      <c r="R26" s="212">
        <f>R28</f>
        <v>1.3</v>
      </c>
      <c r="S26" s="212">
        <f t="shared" si="2"/>
        <v>1.3</v>
      </c>
      <c r="T26" s="21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s="14" customFormat="1" ht="30" customHeight="1">
      <c r="A27" s="246"/>
      <c r="B27" s="382"/>
      <c r="C27" s="315"/>
      <c r="D27" s="230"/>
      <c r="E27" s="293"/>
      <c r="F27" s="294"/>
      <c r="G27" s="293"/>
      <c r="H27" s="217"/>
      <c r="I27" s="217"/>
      <c r="J27" s="217"/>
      <c r="K27" s="217"/>
      <c r="L27" s="217"/>
      <c r="M27" s="213"/>
      <c r="N27" s="213"/>
      <c r="O27" s="213"/>
      <c r="P27" s="213"/>
      <c r="Q27" s="213"/>
      <c r="R27" s="213"/>
      <c r="S27" s="213"/>
      <c r="T27" s="21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s="14" customFormat="1" ht="31.5" customHeight="1">
      <c r="A28" s="226"/>
      <c r="B28" s="383"/>
      <c r="C28" s="222" t="s">
        <v>388</v>
      </c>
      <c r="D28" s="223"/>
      <c r="E28" s="223"/>
      <c r="F28" s="223"/>
      <c r="G28" s="224"/>
      <c r="H28" s="53" t="s">
        <v>59</v>
      </c>
      <c r="I28" s="53" t="s">
        <v>69</v>
      </c>
      <c r="J28" s="53" t="s">
        <v>328</v>
      </c>
      <c r="K28" s="53" t="s">
        <v>102</v>
      </c>
      <c r="L28" s="53"/>
      <c r="M28" s="33">
        <v>95.8</v>
      </c>
      <c r="N28" s="33">
        <v>103.3</v>
      </c>
      <c r="O28" s="33">
        <v>5.5465</v>
      </c>
      <c r="P28" s="33">
        <v>100</v>
      </c>
      <c r="Q28" s="33">
        <v>1.3</v>
      </c>
      <c r="R28" s="33">
        <v>1.3</v>
      </c>
      <c r="S28" s="33">
        <v>1.3</v>
      </c>
      <c r="T28" s="47">
        <v>2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s="9" customFormat="1" ht="78.75" customHeight="1">
      <c r="A29" s="48">
        <v>403</v>
      </c>
      <c r="B29" s="49" t="s">
        <v>76</v>
      </c>
      <c r="C29" s="39" t="s">
        <v>386</v>
      </c>
      <c r="D29" s="66" t="s">
        <v>488</v>
      </c>
      <c r="E29" s="51" t="s">
        <v>58</v>
      </c>
      <c r="F29" s="52">
        <v>39814</v>
      </c>
      <c r="G29" s="51" t="s">
        <v>68</v>
      </c>
      <c r="H29" s="53" t="s">
        <v>59</v>
      </c>
      <c r="I29" s="53" t="s">
        <v>47</v>
      </c>
      <c r="J29" s="53" t="s">
        <v>84</v>
      </c>
      <c r="K29" s="53"/>
      <c r="L29" s="53"/>
      <c r="M29" s="33">
        <f>M30</f>
        <v>50</v>
      </c>
      <c r="N29" s="33">
        <f>N30</f>
        <v>50</v>
      </c>
      <c r="O29" s="33"/>
      <c r="P29" s="33">
        <f>P30</f>
        <v>0</v>
      </c>
      <c r="Q29" s="33">
        <f>Q30</f>
        <v>100</v>
      </c>
      <c r="R29" s="33">
        <f>R30</f>
        <v>100</v>
      </c>
      <c r="S29" s="33">
        <f>S30</f>
        <v>100</v>
      </c>
      <c r="T29" s="47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s="9" customFormat="1" ht="23.25" customHeight="1">
      <c r="A30" s="341"/>
      <c r="B30" s="342"/>
      <c r="C30" s="209" t="s">
        <v>85</v>
      </c>
      <c r="D30" s="210"/>
      <c r="E30" s="210"/>
      <c r="F30" s="210"/>
      <c r="G30" s="211"/>
      <c r="H30" s="53" t="s">
        <v>59</v>
      </c>
      <c r="I30" s="53" t="s">
        <v>47</v>
      </c>
      <c r="J30" s="53" t="s">
        <v>84</v>
      </c>
      <c r="K30" s="53" t="s">
        <v>86</v>
      </c>
      <c r="L30" s="53" t="s">
        <v>359</v>
      </c>
      <c r="M30" s="33">
        <v>50</v>
      </c>
      <c r="N30" s="33">
        <v>50</v>
      </c>
      <c r="O30" s="33"/>
      <c r="P30" s="33">
        <v>0</v>
      </c>
      <c r="Q30" s="33">
        <v>100</v>
      </c>
      <c r="R30" s="33">
        <v>100</v>
      </c>
      <c r="S30" s="33">
        <v>100</v>
      </c>
      <c r="T30" s="47">
        <v>2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s="6" customFormat="1" ht="78" customHeight="1" hidden="1">
      <c r="A31" s="48">
        <v>403</v>
      </c>
      <c r="B31" s="49" t="s">
        <v>208</v>
      </c>
      <c r="C31" s="40" t="s">
        <v>87</v>
      </c>
      <c r="D31" s="50" t="s">
        <v>83</v>
      </c>
      <c r="E31" s="51" t="s">
        <v>58</v>
      </c>
      <c r="F31" s="52">
        <v>39814</v>
      </c>
      <c r="G31" s="51" t="s">
        <v>68</v>
      </c>
      <c r="H31" s="41" t="s">
        <v>59</v>
      </c>
      <c r="I31" s="41" t="s">
        <v>47</v>
      </c>
      <c r="J31" s="41" t="s">
        <v>198</v>
      </c>
      <c r="K31" s="41"/>
      <c r="L31" s="53"/>
      <c r="M31" s="33"/>
      <c r="N31" s="33"/>
      <c r="O31" s="33"/>
      <c r="P31" s="33"/>
      <c r="Q31" s="33"/>
      <c r="R31" s="33"/>
      <c r="S31" s="33"/>
      <c r="T31" s="47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s="6" customFormat="1" ht="18" customHeight="1" hidden="1">
      <c r="A32" s="208"/>
      <c r="B32" s="208"/>
      <c r="C32" s="234" t="s">
        <v>79</v>
      </c>
      <c r="D32" s="235"/>
      <c r="E32" s="235"/>
      <c r="F32" s="235"/>
      <c r="G32" s="236"/>
      <c r="H32" s="53" t="s">
        <v>59</v>
      </c>
      <c r="I32" s="53" t="s">
        <v>47</v>
      </c>
      <c r="J32" s="53" t="s">
        <v>198</v>
      </c>
      <c r="K32" s="53" t="s">
        <v>86</v>
      </c>
      <c r="L32" s="53">
        <v>290</v>
      </c>
      <c r="M32" s="33"/>
      <c r="N32" s="33"/>
      <c r="O32" s="33"/>
      <c r="P32" s="33"/>
      <c r="Q32" s="33"/>
      <c r="R32" s="33"/>
      <c r="S32" s="33"/>
      <c r="T32" s="47">
        <v>2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s="6" customFormat="1" ht="78.75" customHeight="1" hidden="1">
      <c r="A33" s="48">
        <v>403</v>
      </c>
      <c r="B33" s="49" t="s">
        <v>209</v>
      </c>
      <c r="C33" s="40" t="s">
        <v>87</v>
      </c>
      <c r="D33" s="50" t="s">
        <v>83</v>
      </c>
      <c r="E33" s="51" t="s">
        <v>58</v>
      </c>
      <c r="F33" s="52">
        <v>39814</v>
      </c>
      <c r="G33" s="51" t="s">
        <v>68</v>
      </c>
      <c r="H33" s="53" t="s">
        <v>59</v>
      </c>
      <c r="I33" s="53" t="s">
        <v>47</v>
      </c>
      <c r="J33" s="53" t="s">
        <v>88</v>
      </c>
      <c r="K33" s="53"/>
      <c r="L33" s="53"/>
      <c r="M33" s="33"/>
      <c r="N33" s="33"/>
      <c r="O33" s="33"/>
      <c r="P33" s="33"/>
      <c r="Q33" s="33"/>
      <c r="R33" s="33"/>
      <c r="S33" s="33"/>
      <c r="T33" s="47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s="6" customFormat="1" ht="23.25" customHeight="1" hidden="1">
      <c r="A34" s="341"/>
      <c r="B34" s="342"/>
      <c r="C34" s="209" t="s">
        <v>79</v>
      </c>
      <c r="D34" s="210"/>
      <c r="E34" s="210"/>
      <c r="F34" s="210"/>
      <c r="G34" s="211"/>
      <c r="H34" s="53" t="s">
        <v>59</v>
      </c>
      <c r="I34" s="53" t="s">
        <v>47</v>
      </c>
      <c r="J34" s="53" t="s">
        <v>88</v>
      </c>
      <c r="K34" s="53" t="s">
        <v>86</v>
      </c>
      <c r="L34" s="53">
        <v>290</v>
      </c>
      <c r="M34" s="33"/>
      <c r="N34" s="33"/>
      <c r="O34" s="33"/>
      <c r="P34" s="33"/>
      <c r="Q34" s="33"/>
      <c r="R34" s="33"/>
      <c r="S34" s="33"/>
      <c r="T34" s="47">
        <v>2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s="6" customFormat="1" ht="82.5" customHeight="1" hidden="1">
      <c r="A35" s="48">
        <v>403</v>
      </c>
      <c r="B35" s="49" t="s">
        <v>360</v>
      </c>
      <c r="C35" s="40" t="s">
        <v>93</v>
      </c>
      <c r="D35" s="50" t="s">
        <v>94</v>
      </c>
      <c r="E35" s="51" t="s">
        <v>58</v>
      </c>
      <c r="F35" s="52">
        <v>41640</v>
      </c>
      <c r="G35" s="61" t="s">
        <v>95</v>
      </c>
      <c r="H35" s="41" t="s">
        <v>59</v>
      </c>
      <c r="I35" s="41" t="s">
        <v>47</v>
      </c>
      <c r="J35" s="41" t="s">
        <v>96</v>
      </c>
      <c r="K35" s="41"/>
      <c r="L35" s="53"/>
      <c r="M35" s="33"/>
      <c r="N35" s="33"/>
      <c r="O35" s="33"/>
      <c r="P35" s="33"/>
      <c r="Q35" s="33"/>
      <c r="R35" s="33"/>
      <c r="S35" s="33"/>
      <c r="T35" s="47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s="6" customFormat="1" ht="18" customHeight="1" hidden="1">
      <c r="A36" s="208"/>
      <c r="B36" s="208"/>
      <c r="C36" s="234" t="s">
        <v>79</v>
      </c>
      <c r="D36" s="235"/>
      <c r="E36" s="235"/>
      <c r="F36" s="235"/>
      <c r="G36" s="236"/>
      <c r="H36" s="53" t="s">
        <v>59</v>
      </c>
      <c r="I36" s="53" t="s">
        <v>47</v>
      </c>
      <c r="J36" s="53" t="s">
        <v>96</v>
      </c>
      <c r="K36" s="53" t="s">
        <v>86</v>
      </c>
      <c r="L36" s="53">
        <v>290</v>
      </c>
      <c r="M36" s="33"/>
      <c r="N36" s="33"/>
      <c r="O36" s="33"/>
      <c r="P36" s="33"/>
      <c r="Q36" s="33"/>
      <c r="R36" s="33"/>
      <c r="S36" s="33"/>
      <c r="T36" s="47">
        <v>2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s="9" customFormat="1" ht="90.75" customHeight="1">
      <c r="A37" s="48">
        <v>403</v>
      </c>
      <c r="B37" s="49" t="s">
        <v>412</v>
      </c>
      <c r="C37" s="39" t="s">
        <v>97</v>
      </c>
      <c r="D37" s="66" t="s">
        <v>487</v>
      </c>
      <c r="E37" s="51" t="s">
        <v>58</v>
      </c>
      <c r="F37" s="52">
        <v>41640</v>
      </c>
      <c r="G37" s="61" t="s">
        <v>95</v>
      </c>
      <c r="H37" s="41" t="s">
        <v>59</v>
      </c>
      <c r="I37" s="41" t="s">
        <v>47</v>
      </c>
      <c r="J37" s="41" t="s">
        <v>98</v>
      </c>
      <c r="K37" s="41"/>
      <c r="L37" s="53"/>
      <c r="M37" s="33">
        <f>M38</f>
        <v>155</v>
      </c>
      <c r="N37" s="33">
        <f>N38</f>
        <v>155</v>
      </c>
      <c r="O37" s="33"/>
      <c r="P37" s="33">
        <f>P38</f>
        <v>0</v>
      </c>
      <c r="Q37" s="33">
        <f>Q38</f>
        <v>105</v>
      </c>
      <c r="R37" s="33">
        <f>R38</f>
        <v>105</v>
      </c>
      <c r="S37" s="33">
        <f>S38</f>
        <v>105</v>
      </c>
      <c r="T37" s="4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s="9" customFormat="1" ht="22.5" customHeight="1">
      <c r="A38" s="208"/>
      <c r="B38" s="208"/>
      <c r="C38" s="209" t="s">
        <v>85</v>
      </c>
      <c r="D38" s="210"/>
      <c r="E38" s="210"/>
      <c r="F38" s="210"/>
      <c r="G38" s="211"/>
      <c r="H38" s="53" t="s">
        <v>59</v>
      </c>
      <c r="I38" s="53" t="s">
        <v>47</v>
      </c>
      <c r="J38" s="53" t="s">
        <v>98</v>
      </c>
      <c r="K38" s="53" t="s">
        <v>86</v>
      </c>
      <c r="L38" s="53" t="s">
        <v>359</v>
      </c>
      <c r="M38" s="33">
        <v>155</v>
      </c>
      <c r="N38" s="33">
        <v>155</v>
      </c>
      <c r="O38" s="33"/>
      <c r="P38" s="33">
        <v>0</v>
      </c>
      <c r="Q38" s="33">
        <v>105</v>
      </c>
      <c r="R38" s="33">
        <v>105</v>
      </c>
      <c r="S38" s="33">
        <v>105</v>
      </c>
      <c r="T38" s="47">
        <v>2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s="6" customFormat="1" ht="140.25" customHeight="1" hidden="1">
      <c r="A39" s="208">
        <v>403</v>
      </c>
      <c r="B39" s="297" t="s">
        <v>210</v>
      </c>
      <c r="C39" s="259" t="s">
        <v>319</v>
      </c>
      <c r="D39" s="54" t="s">
        <v>320</v>
      </c>
      <c r="E39" s="55" t="s">
        <v>58</v>
      </c>
      <c r="F39" s="56">
        <v>39814</v>
      </c>
      <c r="G39" s="55" t="s">
        <v>68</v>
      </c>
      <c r="H39" s="267" t="s">
        <v>59</v>
      </c>
      <c r="I39" s="267" t="s">
        <v>49</v>
      </c>
      <c r="J39" s="267" t="s">
        <v>99</v>
      </c>
      <c r="K39" s="267"/>
      <c r="L39" s="304"/>
      <c r="M39" s="212"/>
      <c r="N39" s="212"/>
      <c r="O39" s="212"/>
      <c r="P39" s="212"/>
      <c r="Q39" s="299"/>
      <c r="R39" s="299"/>
      <c r="S39" s="299"/>
      <c r="T39" s="30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s="6" customFormat="1" ht="121.5" customHeight="1" hidden="1">
      <c r="A40" s="208"/>
      <c r="B40" s="297"/>
      <c r="C40" s="260"/>
      <c r="D40" s="67" t="s">
        <v>100</v>
      </c>
      <c r="E40" s="61" t="s">
        <v>58</v>
      </c>
      <c r="F40" s="68">
        <v>41858</v>
      </c>
      <c r="G40" s="68">
        <v>42023</v>
      </c>
      <c r="H40" s="267"/>
      <c r="I40" s="267"/>
      <c r="J40" s="267"/>
      <c r="K40" s="267"/>
      <c r="L40" s="304"/>
      <c r="M40" s="213"/>
      <c r="N40" s="213"/>
      <c r="O40" s="213"/>
      <c r="P40" s="213"/>
      <c r="Q40" s="299"/>
      <c r="R40" s="299"/>
      <c r="S40" s="299"/>
      <c r="T40" s="30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s="6" customFormat="1" ht="18" customHeight="1" hidden="1">
      <c r="A41" s="48"/>
      <c r="B41" s="48"/>
      <c r="C41" s="256" t="s">
        <v>101</v>
      </c>
      <c r="D41" s="256"/>
      <c r="E41" s="256"/>
      <c r="F41" s="256"/>
      <c r="G41" s="256"/>
      <c r="H41" s="53" t="s">
        <v>59</v>
      </c>
      <c r="I41" s="53" t="s">
        <v>49</v>
      </c>
      <c r="J41" s="53" t="s">
        <v>99</v>
      </c>
      <c r="K41" s="53" t="s">
        <v>102</v>
      </c>
      <c r="L41" s="53">
        <v>226</v>
      </c>
      <c r="M41" s="33"/>
      <c r="N41" s="33"/>
      <c r="O41" s="33"/>
      <c r="P41" s="33"/>
      <c r="Q41" s="33"/>
      <c r="R41" s="33"/>
      <c r="S41" s="33"/>
      <c r="T41" s="47">
        <v>2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s="37" customFormat="1" ht="90.75" customHeight="1">
      <c r="A42" s="48">
        <v>403</v>
      </c>
      <c r="B42" s="49" t="s">
        <v>413</v>
      </c>
      <c r="C42" s="39" t="s">
        <v>315</v>
      </c>
      <c r="D42" s="66" t="s">
        <v>486</v>
      </c>
      <c r="E42" s="51" t="s">
        <v>58</v>
      </c>
      <c r="F42" s="52">
        <v>41640</v>
      </c>
      <c r="G42" s="61" t="s">
        <v>95</v>
      </c>
      <c r="H42" s="41" t="s">
        <v>59</v>
      </c>
      <c r="I42" s="41" t="s">
        <v>49</v>
      </c>
      <c r="J42" s="41" t="s">
        <v>316</v>
      </c>
      <c r="K42" s="41"/>
      <c r="L42" s="53"/>
      <c r="M42" s="33"/>
      <c r="N42" s="33"/>
      <c r="O42" s="33"/>
      <c r="P42" s="33">
        <f>P43</f>
        <v>0</v>
      </c>
      <c r="Q42" s="33">
        <f>Q43</f>
        <v>0</v>
      </c>
      <c r="R42" s="33">
        <f>R43</f>
        <v>600</v>
      </c>
      <c r="S42" s="33">
        <f>S43</f>
        <v>1150</v>
      </c>
      <c r="T42" s="4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s="37" customFormat="1" ht="18" customHeight="1">
      <c r="A43" s="208"/>
      <c r="B43" s="208"/>
      <c r="C43" s="209" t="s">
        <v>85</v>
      </c>
      <c r="D43" s="210"/>
      <c r="E43" s="210"/>
      <c r="F43" s="210"/>
      <c r="G43" s="211"/>
      <c r="H43" s="53" t="s">
        <v>59</v>
      </c>
      <c r="I43" s="53" t="s">
        <v>47</v>
      </c>
      <c r="J43" s="53" t="s">
        <v>316</v>
      </c>
      <c r="K43" s="53" t="s">
        <v>86</v>
      </c>
      <c r="L43" s="53" t="s">
        <v>359</v>
      </c>
      <c r="M43" s="33"/>
      <c r="N43" s="33"/>
      <c r="O43" s="33"/>
      <c r="P43" s="33">
        <v>0</v>
      </c>
      <c r="Q43" s="33">
        <v>0</v>
      </c>
      <c r="R43" s="33">
        <v>600</v>
      </c>
      <c r="S43" s="33">
        <v>1150</v>
      </c>
      <c r="T43" s="47">
        <v>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s="27" customFormat="1" ht="66" customHeight="1">
      <c r="A44" s="225">
        <v>403</v>
      </c>
      <c r="B44" s="381" t="s">
        <v>378</v>
      </c>
      <c r="C44" s="313" t="s">
        <v>408</v>
      </c>
      <c r="D44" s="229" t="s">
        <v>485</v>
      </c>
      <c r="E44" s="289"/>
      <c r="F44" s="287"/>
      <c r="G44" s="289"/>
      <c r="H44" s="216" t="s">
        <v>59</v>
      </c>
      <c r="I44" s="216" t="s">
        <v>49</v>
      </c>
      <c r="J44" s="216" t="s">
        <v>398</v>
      </c>
      <c r="K44" s="216"/>
      <c r="L44" s="216"/>
      <c r="M44" s="212">
        <f>M47</f>
        <v>0</v>
      </c>
      <c r="N44" s="212">
        <f>N47</f>
        <v>0</v>
      </c>
      <c r="O44" s="212">
        <f>O47</f>
        <v>0</v>
      </c>
      <c r="P44" s="212">
        <f>P46+P47</f>
        <v>193.2</v>
      </c>
      <c r="Q44" s="212">
        <f>Q47</f>
        <v>0</v>
      </c>
      <c r="R44" s="212">
        <f>R47</f>
        <v>0</v>
      </c>
      <c r="S44" s="212">
        <f>S47</f>
        <v>0</v>
      </c>
      <c r="T44" s="21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s="27" customFormat="1" ht="36" customHeight="1">
      <c r="A45" s="246"/>
      <c r="B45" s="382"/>
      <c r="C45" s="315"/>
      <c r="D45" s="230"/>
      <c r="E45" s="293"/>
      <c r="F45" s="294"/>
      <c r="G45" s="293"/>
      <c r="H45" s="217"/>
      <c r="I45" s="217"/>
      <c r="J45" s="217"/>
      <c r="K45" s="217"/>
      <c r="L45" s="217"/>
      <c r="M45" s="213"/>
      <c r="N45" s="213"/>
      <c r="O45" s="213"/>
      <c r="P45" s="213"/>
      <c r="Q45" s="213"/>
      <c r="R45" s="213"/>
      <c r="S45" s="213"/>
      <c r="T45" s="21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s="27" customFormat="1" ht="20.25" customHeight="1">
      <c r="A46" s="246"/>
      <c r="B46" s="382"/>
      <c r="C46" s="378" t="s">
        <v>409</v>
      </c>
      <c r="D46" s="379"/>
      <c r="E46" s="379"/>
      <c r="F46" s="379"/>
      <c r="G46" s="380"/>
      <c r="H46" s="53" t="s">
        <v>59</v>
      </c>
      <c r="I46" s="53" t="s">
        <v>49</v>
      </c>
      <c r="J46" s="53" t="s">
        <v>398</v>
      </c>
      <c r="K46" s="69" t="s">
        <v>410</v>
      </c>
      <c r="L46" s="69"/>
      <c r="M46" s="32"/>
      <c r="N46" s="32"/>
      <c r="O46" s="32"/>
      <c r="P46" s="32">
        <v>93.5223</v>
      </c>
      <c r="Q46" s="32"/>
      <c r="R46" s="32"/>
      <c r="S46" s="32"/>
      <c r="T46" s="7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s="27" customFormat="1" ht="27.75" customHeight="1">
      <c r="A47" s="226"/>
      <c r="B47" s="383"/>
      <c r="C47" s="222" t="s">
        <v>399</v>
      </c>
      <c r="D47" s="223"/>
      <c r="E47" s="223"/>
      <c r="F47" s="223"/>
      <c r="G47" s="224"/>
      <c r="H47" s="53" t="s">
        <v>59</v>
      </c>
      <c r="I47" s="53" t="s">
        <v>49</v>
      </c>
      <c r="J47" s="53" t="s">
        <v>398</v>
      </c>
      <c r="K47" s="53" t="s">
        <v>102</v>
      </c>
      <c r="L47" s="53"/>
      <c r="M47" s="33"/>
      <c r="N47" s="33"/>
      <c r="O47" s="33"/>
      <c r="P47" s="33">
        <v>99.6777</v>
      </c>
      <c r="Q47" s="33"/>
      <c r="R47" s="33"/>
      <c r="S47" s="33"/>
      <c r="T47" s="47">
        <v>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s="9" customFormat="1" ht="105.75" customHeight="1">
      <c r="A48" s="225">
        <v>403</v>
      </c>
      <c r="B48" s="227" t="s">
        <v>414</v>
      </c>
      <c r="C48" s="328" t="s">
        <v>103</v>
      </c>
      <c r="D48" s="229" t="s">
        <v>484</v>
      </c>
      <c r="E48" s="289" t="s">
        <v>58</v>
      </c>
      <c r="F48" s="287">
        <v>40792</v>
      </c>
      <c r="G48" s="289" t="s">
        <v>104</v>
      </c>
      <c r="H48" s="218" t="s">
        <v>59</v>
      </c>
      <c r="I48" s="218" t="s">
        <v>49</v>
      </c>
      <c r="J48" s="216" t="s">
        <v>105</v>
      </c>
      <c r="K48" s="218"/>
      <c r="L48" s="216"/>
      <c r="M48" s="212">
        <f>M51+M52+M53+M59+M60</f>
        <v>7949.7</v>
      </c>
      <c r="N48" s="212"/>
      <c r="O48" s="212"/>
      <c r="P48" s="212"/>
      <c r="Q48" s="212"/>
      <c r="R48" s="212"/>
      <c r="S48" s="212"/>
      <c r="T48" s="21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s="9" customFormat="1" ht="18.75" customHeight="1" hidden="1">
      <c r="A49" s="246"/>
      <c r="B49" s="247"/>
      <c r="C49" s="366"/>
      <c r="D49" s="255"/>
      <c r="E49" s="290"/>
      <c r="F49" s="288"/>
      <c r="G49" s="290"/>
      <c r="H49" s="245"/>
      <c r="I49" s="245"/>
      <c r="J49" s="295"/>
      <c r="K49" s="245"/>
      <c r="L49" s="295"/>
      <c r="M49" s="243"/>
      <c r="N49" s="243"/>
      <c r="O49" s="243"/>
      <c r="P49" s="243"/>
      <c r="Q49" s="243"/>
      <c r="R49" s="243"/>
      <c r="S49" s="243"/>
      <c r="T49" s="24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s="9" customFormat="1" ht="82.5" customHeight="1">
      <c r="A50" s="226"/>
      <c r="B50" s="228"/>
      <c r="C50" s="329"/>
      <c r="D50" s="71" t="s">
        <v>483</v>
      </c>
      <c r="E50" s="61" t="s">
        <v>58</v>
      </c>
      <c r="F50" s="68">
        <v>42370</v>
      </c>
      <c r="G50" s="68">
        <v>44561</v>
      </c>
      <c r="H50" s="219"/>
      <c r="I50" s="219"/>
      <c r="J50" s="217"/>
      <c r="K50" s="219"/>
      <c r="L50" s="217"/>
      <c r="M50" s="213"/>
      <c r="N50" s="213"/>
      <c r="O50" s="213"/>
      <c r="P50" s="213"/>
      <c r="Q50" s="213"/>
      <c r="R50" s="213"/>
      <c r="S50" s="213"/>
      <c r="T50" s="21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s="9" customFormat="1" ht="18" customHeight="1">
      <c r="A51" s="261"/>
      <c r="B51" s="296"/>
      <c r="C51" s="234" t="s">
        <v>107</v>
      </c>
      <c r="D51" s="235"/>
      <c r="E51" s="235"/>
      <c r="F51" s="235"/>
      <c r="G51" s="236"/>
      <c r="H51" s="41" t="s">
        <v>59</v>
      </c>
      <c r="I51" s="41" t="s">
        <v>49</v>
      </c>
      <c r="J51" s="53" t="s">
        <v>105</v>
      </c>
      <c r="K51" s="41" t="s">
        <v>108</v>
      </c>
      <c r="L51" s="53" t="s">
        <v>359</v>
      </c>
      <c r="M51" s="32">
        <v>4369.7</v>
      </c>
      <c r="N51" s="32"/>
      <c r="O51" s="32"/>
      <c r="P51" s="32"/>
      <c r="Q51" s="32"/>
      <c r="R51" s="32"/>
      <c r="S51" s="32"/>
      <c r="T51" s="47">
        <v>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s="9" customFormat="1" ht="27.75" customHeight="1">
      <c r="A52" s="322"/>
      <c r="B52" s="340"/>
      <c r="C52" s="234" t="s">
        <v>109</v>
      </c>
      <c r="D52" s="235"/>
      <c r="E52" s="235"/>
      <c r="F52" s="235"/>
      <c r="G52" s="236"/>
      <c r="H52" s="41" t="s">
        <v>59</v>
      </c>
      <c r="I52" s="41" t="s">
        <v>49</v>
      </c>
      <c r="J52" s="53" t="s">
        <v>105</v>
      </c>
      <c r="K52" s="41" t="s">
        <v>110</v>
      </c>
      <c r="L52" s="53" t="s">
        <v>359</v>
      </c>
      <c r="M52" s="32">
        <v>1319.7</v>
      </c>
      <c r="N52" s="32"/>
      <c r="O52" s="32"/>
      <c r="P52" s="32"/>
      <c r="Q52" s="32"/>
      <c r="R52" s="32"/>
      <c r="S52" s="32"/>
      <c r="T52" s="47">
        <v>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s="9" customFormat="1" ht="38.25" customHeight="1">
      <c r="A53" s="322"/>
      <c r="B53" s="340"/>
      <c r="C53" s="222" t="s">
        <v>388</v>
      </c>
      <c r="D53" s="223"/>
      <c r="E53" s="223"/>
      <c r="F53" s="223"/>
      <c r="G53" s="224"/>
      <c r="H53" s="41" t="s">
        <v>59</v>
      </c>
      <c r="I53" s="41" t="s">
        <v>49</v>
      </c>
      <c r="J53" s="53" t="s">
        <v>105</v>
      </c>
      <c r="K53" s="41" t="s">
        <v>102</v>
      </c>
      <c r="L53" s="53" t="s">
        <v>359</v>
      </c>
      <c r="M53" s="33">
        <v>1965.1</v>
      </c>
      <c r="N53" s="33"/>
      <c r="O53" s="33"/>
      <c r="P53" s="33"/>
      <c r="Q53" s="33"/>
      <c r="R53" s="33"/>
      <c r="S53" s="33"/>
      <c r="T53" s="47">
        <v>2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s="9" customFormat="1" ht="18" customHeight="1" hidden="1">
      <c r="A54" s="322"/>
      <c r="B54" s="340"/>
      <c r="C54" s="234" t="s">
        <v>111</v>
      </c>
      <c r="D54" s="235"/>
      <c r="E54" s="235"/>
      <c r="F54" s="235"/>
      <c r="G54" s="236"/>
      <c r="H54" s="41" t="s">
        <v>59</v>
      </c>
      <c r="I54" s="41" t="s">
        <v>49</v>
      </c>
      <c r="J54" s="53" t="s">
        <v>105</v>
      </c>
      <c r="K54" s="41" t="s">
        <v>102</v>
      </c>
      <c r="L54" s="53" t="s">
        <v>359</v>
      </c>
      <c r="M54" s="33"/>
      <c r="N54" s="33"/>
      <c r="O54" s="33"/>
      <c r="P54" s="33"/>
      <c r="Q54" s="33"/>
      <c r="R54" s="33"/>
      <c r="S54" s="33"/>
      <c r="T54" s="47">
        <v>2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s="9" customFormat="1" ht="18" customHeight="1" hidden="1">
      <c r="A55" s="322"/>
      <c r="B55" s="340"/>
      <c r="C55" s="234" t="s">
        <v>111</v>
      </c>
      <c r="D55" s="235"/>
      <c r="E55" s="235"/>
      <c r="F55" s="235"/>
      <c r="G55" s="236"/>
      <c r="H55" s="41" t="s">
        <v>59</v>
      </c>
      <c r="I55" s="41" t="s">
        <v>49</v>
      </c>
      <c r="J55" s="53" t="s">
        <v>105</v>
      </c>
      <c r="K55" s="41" t="s">
        <v>102</v>
      </c>
      <c r="L55" s="53" t="s">
        <v>359</v>
      </c>
      <c r="M55" s="33"/>
      <c r="N55" s="33"/>
      <c r="O55" s="33"/>
      <c r="P55" s="33"/>
      <c r="Q55" s="33"/>
      <c r="R55" s="33"/>
      <c r="S55" s="33"/>
      <c r="T55" s="47">
        <v>2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s="9" customFormat="1" ht="18" customHeight="1" hidden="1">
      <c r="A56" s="322"/>
      <c r="B56" s="340"/>
      <c r="C56" s="234" t="s">
        <v>111</v>
      </c>
      <c r="D56" s="235"/>
      <c r="E56" s="235"/>
      <c r="F56" s="235"/>
      <c r="G56" s="236"/>
      <c r="H56" s="41" t="s">
        <v>59</v>
      </c>
      <c r="I56" s="41" t="s">
        <v>49</v>
      </c>
      <c r="J56" s="53" t="s">
        <v>105</v>
      </c>
      <c r="K56" s="41" t="s">
        <v>102</v>
      </c>
      <c r="L56" s="53" t="s">
        <v>359</v>
      </c>
      <c r="M56" s="33"/>
      <c r="N56" s="33"/>
      <c r="O56" s="33"/>
      <c r="P56" s="33"/>
      <c r="Q56" s="33"/>
      <c r="R56" s="33"/>
      <c r="S56" s="33"/>
      <c r="T56" s="47">
        <v>2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s="9" customFormat="1" ht="18" customHeight="1" hidden="1">
      <c r="A57" s="322"/>
      <c r="B57" s="340"/>
      <c r="C57" s="234" t="s">
        <v>111</v>
      </c>
      <c r="D57" s="235"/>
      <c r="E57" s="235"/>
      <c r="F57" s="235"/>
      <c r="G57" s="236"/>
      <c r="H57" s="41" t="s">
        <v>59</v>
      </c>
      <c r="I57" s="41" t="s">
        <v>49</v>
      </c>
      <c r="J57" s="53" t="s">
        <v>105</v>
      </c>
      <c r="K57" s="41" t="s">
        <v>102</v>
      </c>
      <c r="L57" s="53" t="s">
        <v>359</v>
      </c>
      <c r="M57" s="33"/>
      <c r="N57" s="33"/>
      <c r="O57" s="33"/>
      <c r="P57" s="33"/>
      <c r="Q57" s="33"/>
      <c r="R57" s="33"/>
      <c r="S57" s="33"/>
      <c r="T57" s="47">
        <v>2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s="9" customFormat="1" ht="18" customHeight="1" hidden="1">
      <c r="A58" s="322"/>
      <c r="B58" s="340"/>
      <c r="C58" s="234" t="s">
        <v>111</v>
      </c>
      <c r="D58" s="235"/>
      <c r="E58" s="235"/>
      <c r="F58" s="235"/>
      <c r="G58" s="236"/>
      <c r="H58" s="41" t="s">
        <v>59</v>
      </c>
      <c r="I58" s="41" t="s">
        <v>49</v>
      </c>
      <c r="J58" s="53" t="s">
        <v>105</v>
      </c>
      <c r="K58" s="41" t="s">
        <v>102</v>
      </c>
      <c r="L58" s="53" t="s">
        <v>359</v>
      </c>
      <c r="M58" s="33"/>
      <c r="N58" s="33"/>
      <c r="O58" s="33"/>
      <c r="P58" s="33"/>
      <c r="Q58" s="33"/>
      <c r="R58" s="33"/>
      <c r="S58" s="33"/>
      <c r="T58" s="47">
        <v>2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s="9" customFormat="1" ht="18" customHeight="1">
      <c r="A59" s="322"/>
      <c r="B59" s="340"/>
      <c r="C59" s="234" t="s">
        <v>112</v>
      </c>
      <c r="D59" s="235"/>
      <c r="E59" s="235"/>
      <c r="F59" s="235"/>
      <c r="G59" s="236"/>
      <c r="H59" s="41" t="s">
        <v>59</v>
      </c>
      <c r="I59" s="41" t="s">
        <v>49</v>
      </c>
      <c r="J59" s="53" t="s">
        <v>105</v>
      </c>
      <c r="K59" s="41" t="s">
        <v>113</v>
      </c>
      <c r="L59" s="53" t="s">
        <v>359</v>
      </c>
      <c r="M59" s="33">
        <v>279.9</v>
      </c>
      <c r="N59" s="33"/>
      <c r="O59" s="33"/>
      <c r="P59" s="33"/>
      <c r="Q59" s="33"/>
      <c r="R59" s="33"/>
      <c r="S59" s="33"/>
      <c r="T59" s="47">
        <v>2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s="9" customFormat="1" ht="18" customHeight="1">
      <c r="A60" s="322"/>
      <c r="B60" s="340"/>
      <c r="C60" s="234" t="s">
        <v>114</v>
      </c>
      <c r="D60" s="235"/>
      <c r="E60" s="235"/>
      <c r="F60" s="235"/>
      <c r="G60" s="236"/>
      <c r="H60" s="41" t="s">
        <v>59</v>
      </c>
      <c r="I60" s="41" t="s">
        <v>49</v>
      </c>
      <c r="J60" s="53" t="s">
        <v>105</v>
      </c>
      <c r="K60" s="41" t="s">
        <v>81</v>
      </c>
      <c r="L60" s="53" t="s">
        <v>359</v>
      </c>
      <c r="M60" s="33">
        <v>15.3</v>
      </c>
      <c r="N60" s="33"/>
      <c r="O60" s="33"/>
      <c r="P60" s="33"/>
      <c r="Q60" s="33"/>
      <c r="R60" s="33"/>
      <c r="S60" s="33"/>
      <c r="T60" s="47">
        <v>2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s="6" customFormat="1" ht="134.25" customHeight="1" hidden="1">
      <c r="A61" s="225">
        <v>403</v>
      </c>
      <c r="B61" s="297" t="s">
        <v>210</v>
      </c>
      <c r="C61" s="358" t="s">
        <v>115</v>
      </c>
      <c r="D61" s="54" t="s">
        <v>320</v>
      </c>
      <c r="E61" s="55" t="s">
        <v>58</v>
      </c>
      <c r="F61" s="56">
        <v>39814</v>
      </c>
      <c r="G61" s="55" t="s">
        <v>68</v>
      </c>
      <c r="H61" s="267" t="s">
        <v>59</v>
      </c>
      <c r="I61" s="267" t="s">
        <v>49</v>
      </c>
      <c r="J61" s="267" t="s">
        <v>116</v>
      </c>
      <c r="K61" s="267"/>
      <c r="L61" s="304"/>
      <c r="M61" s="212"/>
      <c r="N61" s="212"/>
      <c r="O61" s="212"/>
      <c r="P61" s="212"/>
      <c r="Q61" s="212"/>
      <c r="R61" s="212"/>
      <c r="S61" s="212"/>
      <c r="T61" s="300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s="6" customFormat="1" ht="94.5" customHeight="1" hidden="1">
      <c r="A62" s="226"/>
      <c r="B62" s="297"/>
      <c r="C62" s="377"/>
      <c r="D62" s="67" t="s">
        <v>117</v>
      </c>
      <c r="E62" s="61" t="s">
        <v>58</v>
      </c>
      <c r="F62" s="68">
        <v>41640</v>
      </c>
      <c r="G62" s="68">
        <v>42369</v>
      </c>
      <c r="H62" s="267"/>
      <c r="I62" s="267"/>
      <c r="J62" s="267"/>
      <c r="K62" s="267"/>
      <c r="L62" s="304"/>
      <c r="M62" s="213"/>
      <c r="N62" s="213"/>
      <c r="O62" s="213"/>
      <c r="P62" s="213"/>
      <c r="Q62" s="213"/>
      <c r="R62" s="213"/>
      <c r="S62" s="213"/>
      <c r="T62" s="300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s="6" customFormat="1" ht="18" customHeight="1" hidden="1">
      <c r="A63" s="261"/>
      <c r="B63" s="296"/>
      <c r="C63" s="256" t="s">
        <v>118</v>
      </c>
      <c r="D63" s="256"/>
      <c r="E63" s="256"/>
      <c r="F63" s="256"/>
      <c r="G63" s="256"/>
      <c r="H63" s="53" t="s">
        <v>59</v>
      </c>
      <c r="I63" s="53" t="s">
        <v>49</v>
      </c>
      <c r="J63" s="53" t="s">
        <v>116</v>
      </c>
      <c r="K63" s="53" t="s">
        <v>102</v>
      </c>
      <c r="L63" s="53">
        <v>225</v>
      </c>
      <c r="M63" s="33"/>
      <c r="N63" s="33"/>
      <c r="O63" s="33"/>
      <c r="P63" s="24"/>
      <c r="Q63" s="33"/>
      <c r="R63" s="33"/>
      <c r="S63" s="33"/>
      <c r="T63" s="47">
        <v>2</v>
      </c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s="6" customFormat="1" ht="18" customHeight="1" hidden="1">
      <c r="A64" s="322"/>
      <c r="B64" s="340"/>
      <c r="C64" s="256" t="s">
        <v>101</v>
      </c>
      <c r="D64" s="256"/>
      <c r="E64" s="256"/>
      <c r="F64" s="256"/>
      <c r="G64" s="256"/>
      <c r="H64" s="53" t="s">
        <v>59</v>
      </c>
      <c r="I64" s="53" t="s">
        <v>49</v>
      </c>
      <c r="J64" s="53" t="s">
        <v>116</v>
      </c>
      <c r="K64" s="53" t="s">
        <v>102</v>
      </c>
      <c r="L64" s="53">
        <v>226</v>
      </c>
      <c r="M64" s="33"/>
      <c r="N64" s="33"/>
      <c r="O64" s="33"/>
      <c r="P64" s="25"/>
      <c r="Q64" s="33"/>
      <c r="R64" s="33"/>
      <c r="S64" s="33"/>
      <c r="T64" s="47">
        <v>2</v>
      </c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s="6" customFormat="1" ht="18" customHeight="1" hidden="1">
      <c r="A65" s="322"/>
      <c r="B65" s="340"/>
      <c r="C65" s="263" t="s">
        <v>79</v>
      </c>
      <c r="D65" s="291"/>
      <c r="E65" s="291"/>
      <c r="F65" s="291"/>
      <c r="G65" s="251"/>
      <c r="H65" s="72" t="s">
        <v>59</v>
      </c>
      <c r="I65" s="72" t="s">
        <v>49</v>
      </c>
      <c r="J65" s="72" t="s">
        <v>116</v>
      </c>
      <c r="K65" s="72" t="s">
        <v>80</v>
      </c>
      <c r="L65" s="72">
        <v>290</v>
      </c>
      <c r="M65" s="30"/>
      <c r="N65" s="30"/>
      <c r="O65" s="30"/>
      <c r="P65" s="24"/>
      <c r="Q65" s="30"/>
      <c r="R65" s="30"/>
      <c r="S65" s="30"/>
      <c r="T65" s="73">
        <v>2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s="6" customFormat="1" ht="18" customHeight="1" hidden="1">
      <c r="A66" s="322"/>
      <c r="B66" s="340"/>
      <c r="C66" s="263" t="s">
        <v>79</v>
      </c>
      <c r="D66" s="291"/>
      <c r="E66" s="291"/>
      <c r="F66" s="291"/>
      <c r="G66" s="251"/>
      <c r="H66" s="72" t="s">
        <v>59</v>
      </c>
      <c r="I66" s="72" t="s">
        <v>49</v>
      </c>
      <c r="J66" s="72" t="s">
        <v>116</v>
      </c>
      <c r="K66" s="72" t="s">
        <v>113</v>
      </c>
      <c r="L66" s="72">
        <v>290</v>
      </c>
      <c r="M66" s="30"/>
      <c r="N66" s="30"/>
      <c r="O66" s="30"/>
      <c r="P66" s="25"/>
      <c r="Q66" s="30"/>
      <c r="R66" s="30"/>
      <c r="S66" s="30"/>
      <c r="T66" s="73">
        <v>2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s="6" customFormat="1" ht="18" customHeight="1" hidden="1">
      <c r="A67" s="262"/>
      <c r="B67" s="274"/>
      <c r="C67" s="263" t="s">
        <v>79</v>
      </c>
      <c r="D67" s="291"/>
      <c r="E67" s="291"/>
      <c r="F67" s="291"/>
      <c r="G67" s="251"/>
      <c r="H67" s="72" t="s">
        <v>59</v>
      </c>
      <c r="I67" s="72" t="s">
        <v>49</v>
      </c>
      <c r="J67" s="72" t="s">
        <v>116</v>
      </c>
      <c r="K67" s="72" t="s">
        <v>119</v>
      </c>
      <c r="L67" s="72">
        <v>290</v>
      </c>
      <c r="M67" s="30"/>
      <c r="N67" s="30"/>
      <c r="O67" s="30"/>
      <c r="P67" s="30"/>
      <c r="Q67" s="30"/>
      <c r="R67" s="30"/>
      <c r="S67" s="30"/>
      <c r="T67" s="73">
        <v>2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s="9" customFormat="1" ht="81" customHeight="1">
      <c r="A68" s="225">
        <v>403</v>
      </c>
      <c r="B68" s="227" t="s">
        <v>439</v>
      </c>
      <c r="C68" s="328" t="s">
        <v>387</v>
      </c>
      <c r="D68" s="229" t="s">
        <v>498</v>
      </c>
      <c r="E68" s="289" t="s">
        <v>58</v>
      </c>
      <c r="F68" s="287">
        <v>42999</v>
      </c>
      <c r="G68" s="287">
        <v>44561</v>
      </c>
      <c r="H68" s="218" t="s">
        <v>59</v>
      </c>
      <c r="I68" s="218" t="s">
        <v>49</v>
      </c>
      <c r="J68" s="216" t="s">
        <v>105</v>
      </c>
      <c r="K68" s="218"/>
      <c r="L68" s="216"/>
      <c r="M68" s="212"/>
      <c r="N68" s="212">
        <f>N71+N72+N73+N79+N80+N81</f>
        <v>8816.15</v>
      </c>
      <c r="O68" s="212">
        <f>O71+O72+O73+O79+O80+O81</f>
        <v>8454.61176</v>
      </c>
      <c r="P68" s="212">
        <f>P71+P72+P73+P79+P80+P81</f>
        <v>9323.300000000001</v>
      </c>
      <c r="Q68" s="212">
        <f>SUM(Q71:Q80)+Q81</f>
        <v>9015.900000000001</v>
      </c>
      <c r="R68" s="212">
        <f>SUM(R71:R80)+R81</f>
        <v>9015.900000000001</v>
      </c>
      <c r="S68" s="212">
        <f>SUM(S71:S80)+S81</f>
        <v>9015.900000000001</v>
      </c>
      <c r="T68" s="21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s="9" customFormat="1" ht="18.75" customHeight="1" hidden="1">
      <c r="A69" s="246"/>
      <c r="B69" s="247"/>
      <c r="C69" s="366"/>
      <c r="D69" s="255"/>
      <c r="E69" s="290"/>
      <c r="F69" s="288"/>
      <c r="G69" s="288"/>
      <c r="H69" s="245"/>
      <c r="I69" s="245"/>
      <c r="J69" s="295"/>
      <c r="K69" s="245"/>
      <c r="L69" s="295"/>
      <c r="M69" s="243"/>
      <c r="N69" s="243"/>
      <c r="O69" s="243"/>
      <c r="P69" s="243"/>
      <c r="Q69" s="243"/>
      <c r="R69" s="243"/>
      <c r="S69" s="243"/>
      <c r="T69" s="24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s="9" customFormat="1" ht="18.75" customHeight="1">
      <c r="A70" s="226"/>
      <c r="B70" s="228"/>
      <c r="C70" s="329"/>
      <c r="D70" s="230"/>
      <c r="E70" s="293"/>
      <c r="F70" s="294"/>
      <c r="G70" s="294"/>
      <c r="H70" s="219"/>
      <c r="I70" s="219"/>
      <c r="J70" s="217"/>
      <c r="K70" s="219"/>
      <c r="L70" s="217"/>
      <c r="M70" s="213"/>
      <c r="N70" s="213"/>
      <c r="O70" s="213"/>
      <c r="P70" s="213"/>
      <c r="Q70" s="213"/>
      <c r="R70" s="213"/>
      <c r="S70" s="213"/>
      <c r="T70" s="21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s="9" customFormat="1" ht="18" customHeight="1">
      <c r="A71" s="74"/>
      <c r="B71" s="75"/>
      <c r="C71" s="234" t="s">
        <v>107</v>
      </c>
      <c r="D71" s="235"/>
      <c r="E71" s="235"/>
      <c r="F71" s="235"/>
      <c r="G71" s="236"/>
      <c r="H71" s="41" t="s">
        <v>59</v>
      </c>
      <c r="I71" s="41" t="s">
        <v>49</v>
      </c>
      <c r="J71" s="53" t="s">
        <v>105</v>
      </c>
      <c r="K71" s="41" t="s">
        <v>108</v>
      </c>
      <c r="L71" s="53" t="s">
        <v>359</v>
      </c>
      <c r="M71" s="32"/>
      <c r="N71" s="32">
        <v>4183.2</v>
      </c>
      <c r="O71" s="32">
        <v>4165.95959</v>
      </c>
      <c r="P71" s="32">
        <v>4770</v>
      </c>
      <c r="Q71" s="32">
        <v>5966.8</v>
      </c>
      <c r="R71" s="32">
        <v>5966.8</v>
      </c>
      <c r="S71" s="32">
        <v>5966.8</v>
      </c>
      <c r="T71" s="47">
        <v>1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s="9" customFormat="1" ht="27.75" customHeight="1">
      <c r="A72" s="76"/>
      <c r="B72" s="77"/>
      <c r="C72" s="234" t="s">
        <v>109</v>
      </c>
      <c r="D72" s="235"/>
      <c r="E72" s="235"/>
      <c r="F72" s="235"/>
      <c r="G72" s="236"/>
      <c r="H72" s="41" t="s">
        <v>59</v>
      </c>
      <c r="I72" s="41" t="s">
        <v>49</v>
      </c>
      <c r="J72" s="53" t="s">
        <v>105</v>
      </c>
      <c r="K72" s="41" t="s">
        <v>110</v>
      </c>
      <c r="L72" s="53" t="s">
        <v>359</v>
      </c>
      <c r="M72" s="32"/>
      <c r="N72" s="32">
        <v>1233.75</v>
      </c>
      <c r="O72" s="32">
        <v>1196.88124</v>
      </c>
      <c r="P72" s="32">
        <v>1440.6</v>
      </c>
      <c r="Q72" s="32">
        <v>1801.9</v>
      </c>
      <c r="R72" s="32">
        <v>1801.9</v>
      </c>
      <c r="S72" s="32">
        <v>1801.9</v>
      </c>
      <c r="T72" s="47">
        <v>1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s="9" customFormat="1" ht="24" customHeight="1">
      <c r="A73" s="76"/>
      <c r="B73" s="77"/>
      <c r="C73" s="222" t="s">
        <v>388</v>
      </c>
      <c r="D73" s="223"/>
      <c r="E73" s="223"/>
      <c r="F73" s="223"/>
      <c r="G73" s="224"/>
      <c r="H73" s="41" t="s">
        <v>59</v>
      </c>
      <c r="I73" s="41" t="s">
        <v>49</v>
      </c>
      <c r="J73" s="53" t="s">
        <v>105</v>
      </c>
      <c r="K73" s="41" t="s">
        <v>102</v>
      </c>
      <c r="L73" s="53" t="s">
        <v>359</v>
      </c>
      <c r="M73" s="33"/>
      <c r="N73" s="33">
        <v>2495.51982</v>
      </c>
      <c r="O73" s="33">
        <v>2188.09075</v>
      </c>
      <c r="P73" s="33">
        <v>2255.9</v>
      </c>
      <c r="Q73" s="33">
        <v>1112</v>
      </c>
      <c r="R73" s="33">
        <v>1112</v>
      </c>
      <c r="S73" s="33">
        <v>1112</v>
      </c>
      <c r="T73" s="47">
        <v>2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s="9" customFormat="1" ht="18" customHeight="1" hidden="1">
      <c r="A74" s="76"/>
      <c r="B74" s="77"/>
      <c r="C74" s="234" t="s">
        <v>111</v>
      </c>
      <c r="D74" s="235"/>
      <c r="E74" s="235"/>
      <c r="F74" s="235"/>
      <c r="G74" s="236"/>
      <c r="H74" s="41" t="s">
        <v>59</v>
      </c>
      <c r="I74" s="41" t="s">
        <v>49</v>
      </c>
      <c r="J74" s="53" t="s">
        <v>105</v>
      </c>
      <c r="K74" s="41" t="s">
        <v>102</v>
      </c>
      <c r="L74" s="53" t="s">
        <v>359</v>
      </c>
      <c r="M74" s="33"/>
      <c r="N74" s="33"/>
      <c r="O74" s="33"/>
      <c r="P74" s="33"/>
      <c r="Q74" s="33"/>
      <c r="R74" s="33"/>
      <c r="S74" s="33"/>
      <c r="T74" s="47">
        <v>2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s="9" customFormat="1" ht="18" customHeight="1" hidden="1">
      <c r="A75" s="76"/>
      <c r="B75" s="77"/>
      <c r="C75" s="234" t="s">
        <v>111</v>
      </c>
      <c r="D75" s="235"/>
      <c r="E75" s="235"/>
      <c r="F75" s="235"/>
      <c r="G75" s="236"/>
      <c r="H75" s="41" t="s">
        <v>59</v>
      </c>
      <c r="I75" s="41" t="s">
        <v>49</v>
      </c>
      <c r="J75" s="53" t="s">
        <v>105</v>
      </c>
      <c r="K75" s="41" t="s">
        <v>102</v>
      </c>
      <c r="L75" s="53" t="s">
        <v>359</v>
      </c>
      <c r="M75" s="33"/>
      <c r="N75" s="33"/>
      <c r="O75" s="33"/>
      <c r="P75" s="33"/>
      <c r="Q75" s="33"/>
      <c r="R75" s="33"/>
      <c r="S75" s="33"/>
      <c r="T75" s="47">
        <v>2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s="9" customFormat="1" ht="18" customHeight="1" hidden="1">
      <c r="A76" s="76"/>
      <c r="B76" s="77"/>
      <c r="C76" s="234" t="s">
        <v>111</v>
      </c>
      <c r="D76" s="235"/>
      <c r="E76" s="235"/>
      <c r="F76" s="235"/>
      <c r="G76" s="236"/>
      <c r="H76" s="41" t="s">
        <v>59</v>
      </c>
      <c r="I76" s="41" t="s">
        <v>49</v>
      </c>
      <c r="J76" s="53" t="s">
        <v>105</v>
      </c>
      <c r="K76" s="41" t="s">
        <v>102</v>
      </c>
      <c r="L76" s="53" t="s">
        <v>359</v>
      </c>
      <c r="M76" s="33"/>
      <c r="N76" s="33"/>
      <c r="O76" s="33"/>
      <c r="P76" s="33"/>
      <c r="Q76" s="33"/>
      <c r="R76" s="33"/>
      <c r="S76" s="33"/>
      <c r="T76" s="47">
        <v>2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s="9" customFormat="1" ht="18" customHeight="1" hidden="1">
      <c r="A77" s="76"/>
      <c r="B77" s="77"/>
      <c r="C77" s="234" t="s">
        <v>111</v>
      </c>
      <c r="D77" s="235"/>
      <c r="E77" s="235"/>
      <c r="F77" s="235"/>
      <c r="G77" s="236"/>
      <c r="H77" s="41" t="s">
        <v>59</v>
      </c>
      <c r="I77" s="41" t="s">
        <v>49</v>
      </c>
      <c r="J77" s="53" t="s">
        <v>105</v>
      </c>
      <c r="K77" s="41" t="s">
        <v>102</v>
      </c>
      <c r="L77" s="53" t="s">
        <v>359</v>
      </c>
      <c r="M77" s="33"/>
      <c r="N77" s="33"/>
      <c r="O77" s="33"/>
      <c r="P77" s="33"/>
      <c r="Q77" s="33"/>
      <c r="R77" s="33"/>
      <c r="S77" s="33"/>
      <c r="T77" s="47">
        <v>2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s="9" customFormat="1" ht="18" customHeight="1" hidden="1">
      <c r="A78" s="76"/>
      <c r="B78" s="77"/>
      <c r="C78" s="234" t="s">
        <v>111</v>
      </c>
      <c r="D78" s="235"/>
      <c r="E78" s="235"/>
      <c r="F78" s="235"/>
      <c r="G78" s="236"/>
      <c r="H78" s="41" t="s">
        <v>59</v>
      </c>
      <c r="I78" s="41" t="s">
        <v>49</v>
      </c>
      <c r="J78" s="53" t="s">
        <v>105</v>
      </c>
      <c r="K78" s="41" t="s">
        <v>102</v>
      </c>
      <c r="L78" s="53" t="s">
        <v>359</v>
      </c>
      <c r="M78" s="33"/>
      <c r="N78" s="33"/>
      <c r="O78" s="33"/>
      <c r="P78" s="33"/>
      <c r="Q78" s="33"/>
      <c r="R78" s="33"/>
      <c r="S78" s="33"/>
      <c r="T78" s="47">
        <v>2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s="9" customFormat="1" ht="18" customHeight="1">
      <c r="A79" s="76"/>
      <c r="B79" s="77"/>
      <c r="C79" s="234" t="s">
        <v>112</v>
      </c>
      <c r="D79" s="235"/>
      <c r="E79" s="235"/>
      <c r="F79" s="235"/>
      <c r="G79" s="236"/>
      <c r="H79" s="41" t="s">
        <v>59</v>
      </c>
      <c r="I79" s="41" t="s">
        <v>49</v>
      </c>
      <c r="J79" s="53" t="s">
        <v>105</v>
      </c>
      <c r="K79" s="41" t="s">
        <v>113</v>
      </c>
      <c r="L79" s="53" t="s">
        <v>359</v>
      </c>
      <c r="M79" s="33"/>
      <c r="N79" s="33">
        <v>876.95956</v>
      </c>
      <c r="O79" s="33">
        <v>876.95956</v>
      </c>
      <c r="P79" s="33">
        <v>842.1</v>
      </c>
      <c r="Q79" s="33">
        <v>130.1</v>
      </c>
      <c r="R79" s="33">
        <v>130.1</v>
      </c>
      <c r="S79" s="33">
        <v>130.1</v>
      </c>
      <c r="T79" s="47">
        <v>2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s="9" customFormat="1" ht="18" customHeight="1">
      <c r="A80" s="76"/>
      <c r="B80" s="77"/>
      <c r="C80" s="234" t="s">
        <v>114</v>
      </c>
      <c r="D80" s="291"/>
      <c r="E80" s="291"/>
      <c r="F80" s="291"/>
      <c r="G80" s="251"/>
      <c r="H80" s="41" t="s">
        <v>59</v>
      </c>
      <c r="I80" s="41" t="s">
        <v>49</v>
      </c>
      <c r="J80" s="53" t="s">
        <v>105</v>
      </c>
      <c r="K80" s="41" t="s">
        <v>81</v>
      </c>
      <c r="L80" s="53" t="s">
        <v>359</v>
      </c>
      <c r="M80" s="33"/>
      <c r="N80" s="33">
        <v>26.2</v>
      </c>
      <c r="O80" s="33">
        <v>26.2</v>
      </c>
      <c r="P80" s="33">
        <v>14.5</v>
      </c>
      <c r="Q80" s="33">
        <v>3.6</v>
      </c>
      <c r="R80" s="33">
        <v>3.6</v>
      </c>
      <c r="S80" s="33">
        <v>3.6</v>
      </c>
      <c r="T80" s="47">
        <v>2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s="9" customFormat="1" ht="18" customHeight="1">
      <c r="A81" s="78"/>
      <c r="B81" s="79"/>
      <c r="C81" s="209" t="s">
        <v>250</v>
      </c>
      <c r="D81" s="210"/>
      <c r="E81" s="210"/>
      <c r="F81" s="210"/>
      <c r="G81" s="211"/>
      <c r="H81" s="41" t="s">
        <v>59</v>
      </c>
      <c r="I81" s="41" t="s">
        <v>49</v>
      </c>
      <c r="J81" s="53" t="s">
        <v>105</v>
      </c>
      <c r="K81" s="41" t="s">
        <v>119</v>
      </c>
      <c r="L81" s="53" t="s">
        <v>359</v>
      </c>
      <c r="M81" s="30"/>
      <c r="N81" s="30">
        <v>0.52062</v>
      </c>
      <c r="O81" s="30">
        <v>0.52062</v>
      </c>
      <c r="P81" s="30">
        <v>0.2</v>
      </c>
      <c r="Q81" s="30">
        <v>1.5</v>
      </c>
      <c r="R81" s="30">
        <v>1.5</v>
      </c>
      <c r="S81" s="30">
        <v>1.5</v>
      </c>
      <c r="T81" s="47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s="9" customFormat="1" ht="147" customHeight="1">
      <c r="A82" s="225">
        <v>403</v>
      </c>
      <c r="B82" s="297" t="s">
        <v>380</v>
      </c>
      <c r="C82" s="313" t="s">
        <v>121</v>
      </c>
      <c r="D82" s="63" t="s">
        <v>428</v>
      </c>
      <c r="E82" s="57" t="s">
        <v>58</v>
      </c>
      <c r="F82" s="58">
        <v>39814</v>
      </c>
      <c r="G82" s="55" t="s">
        <v>68</v>
      </c>
      <c r="H82" s="308" t="s">
        <v>59</v>
      </c>
      <c r="I82" s="267" t="s">
        <v>49</v>
      </c>
      <c r="J82" s="267" t="s">
        <v>122</v>
      </c>
      <c r="K82" s="267"/>
      <c r="L82" s="304"/>
      <c r="M82" s="212">
        <f>M84+M85</f>
        <v>32.8</v>
      </c>
      <c r="N82" s="212">
        <f>N84+N85+N86+N87</f>
        <v>1245.6999999999998</v>
      </c>
      <c r="O82" s="212">
        <f>O84+O85+O86+O87</f>
        <v>1213.70079</v>
      </c>
      <c r="P82" s="212">
        <f>P84+P85+P87</f>
        <v>351.6</v>
      </c>
      <c r="Q82" s="212">
        <f>Q84+Q85</f>
        <v>124.3</v>
      </c>
      <c r="R82" s="212">
        <f>R84+R85</f>
        <v>124.3</v>
      </c>
      <c r="S82" s="212">
        <f>S84+S85</f>
        <v>124.3</v>
      </c>
      <c r="T82" s="300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s="9" customFormat="1" ht="105" customHeight="1">
      <c r="A83" s="246"/>
      <c r="B83" s="297"/>
      <c r="C83" s="314"/>
      <c r="D83" s="80" t="s">
        <v>482</v>
      </c>
      <c r="E83" s="81" t="s">
        <v>58</v>
      </c>
      <c r="F83" s="82">
        <v>42370</v>
      </c>
      <c r="G83" s="83">
        <v>44561</v>
      </c>
      <c r="H83" s="308"/>
      <c r="I83" s="267"/>
      <c r="J83" s="267"/>
      <c r="K83" s="267"/>
      <c r="L83" s="304"/>
      <c r="M83" s="243"/>
      <c r="N83" s="243"/>
      <c r="O83" s="243"/>
      <c r="P83" s="243"/>
      <c r="Q83" s="243"/>
      <c r="R83" s="243"/>
      <c r="S83" s="243"/>
      <c r="T83" s="300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s="9" customFormat="1" ht="35.25" customHeight="1">
      <c r="A84" s="322"/>
      <c r="B84" s="340"/>
      <c r="C84" s="222" t="s">
        <v>388</v>
      </c>
      <c r="D84" s="223"/>
      <c r="E84" s="223"/>
      <c r="F84" s="223"/>
      <c r="G84" s="224"/>
      <c r="H84" s="53" t="s">
        <v>59</v>
      </c>
      <c r="I84" s="53" t="s">
        <v>49</v>
      </c>
      <c r="J84" s="53" t="s">
        <v>122</v>
      </c>
      <c r="K84" s="53" t="s">
        <v>102</v>
      </c>
      <c r="L84" s="53" t="s">
        <v>359</v>
      </c>
      <c r="M84" s="33"/>
      <c r="N84" s="33">
        <v>1186</v>
      </c>
      <c r="O84" s="33">
        <v>1154.13079</v>
      </c>
      <c r="P84" s="33">
        <v>302</v>
      </c>
      <c r="Q84" s="33">
        <v>100</v>
      </c>
      <c r="R84" s="33">
        <v>100</v>
      </c>
      <c r="S84" s="33">
        <v>100</v>
      </c>
      <c r="T84" s="47">
        <v>2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s="9" customFormat="1" ht="18" customHeight="1">
      <c r="A85" s="322"/>
      <c r="B85" s="340"/>
      <c r="C85" s="263" t="s">
        <v>112</v>
      </c>
      <c r="D85" s="291"/>
      <c r="E85" s="291"/>
      <c r="F85" s="291"/>
      <c r="G85" s="251"/>
      <c r="H85" s="72" t="s">
        <v>59</v>
      </c>
      <c r="I85" s="72" t="s">
        <v>49</v>
      </c>
      <c r="J85" s="53" t="s">
        <v>122</v>
      </c>
      <c r="K85" s="72" t="s">
        <v>113</v>
      </c>
      <c r="L85" s="72" t="s">
        <v>359</v>
      </c>
      <c r="M85" s="30">
        <v>32.8</v>
      </c>
      <c r="N85" s="30">
        <v>30.8</v>
      </c>
      <c r="O85" s="30">
        <v>30.717</v>
      </c>
      <c r="P85" s="30">
        <v>29.6</v>
      </c>
      <c r="Q85" s="30">
        <v>24.3</v>
      </c>
      <c r="R85" s="30">
        <v>24.3</v>
      </c>
      <c r="S85" s="30">
        <v>24.3</v>
      </c>
      <c r="T85" s="73">
        <v>2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s="9" customFormat="1" ht="18" customHeight="1">
      <c r="A86" s="78"/>
      <c r="B86" s="79"/>
      <c r="C86" s="222" t="s">
        <v>250</v>
      </c>
      <c r="D86" s="223"/>
      <c r="E86" s="223"/>
      <c r="F86" s="223"/>
      <c r="G86" s="224"/>
      <c r="H86" s="72" t="s">
        <v>59</v>
      </c>
      <c r="I86" s="72" t="s">
        <v>49</v>
      </c>
      <c r="J86" s="53" t="s">
        <v>122</v>
      </c>
      <c r="K86" s="72" t="s">
        <v>119</v>
      </c>
      <c r="L86" s="72" t="s">
        <v>359</v>
      </c>
      <c r="M86" s="30"/>
      <c r="N86" s="30">
        <v>12.6</v>
      </c>
      <c r="O86" s="30">
        <v>12.553</v>
      </c>
      <c r="P86" s="30"/>
      <c r="Q86" s="30"/>
      <c r="R86" s="30"/>
      <c r="S86" s="30"/>
      <c r="T86" s="73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s="9" customFormat="1" ht="57" customHeight="1">
      <c r="A87" s="78"/>
      <c r="B87" s="79"/>
      <c r="C87" s="374" t="s">
        <v>249</v>
      </c>
      <c r="D87" s="375"/>
      <c r="E87" s="375"/>
      <c r="F87" s="375"/>
      <c r="G87" s="376"/>
      <c r="H87" s="72" t="s">
        <v>59</v>
      </c>
      <c r="I87" s="72" t="s">
        <v>49</v>
      </c>
      <c r="J87" s="53" t="s">
        <v>122</v>
      </c>
      <c r="K87" s="72" t="s">
        <v>80</v>
      </c>
      <c r="L87" s="72" t="s">
        <v>359</v>
      </c>
      <c r="M87" s="30"/>
      <c r="N87" s="30">
        <v>16.3</v>
      </c>
      <c r="O87" s="30">
        <v>16.3</v>
      </c>
      <c r="P87" s="30">
        <v>20</v>
      </c>
      <c r="Q87" s="30"/>
      <c r="R87" s="30"/>
      <c r="S87" s="30"/>
      <c r="T87" s="73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s="6" customFormat="1" ht="134.25" customHeight="1" hidden="1">
      <c r="A88" s="225">
        <v>403</v>
      </c>
      <c r="B88" s="297" t="s">
        <v>120</v>
      </c>
      <c r="C88" s="358" t="s">
        <v>123</v>
      </c>
      <c r="D88" s="54" t="s">
        <v>320</v>
      </c>
      <c r="E88" s="55" t="s">
        <v>58</v>
      </c>
      <c r="F88" s="56">
        <v>39814</v>
      </c>
      <c r="G88" s="55" t="s">
        <v>68</v>
      </c>
      <c r="H88" s="267" t="s">
        <v>59</v>
      </c>
      <c r="I88" s="267" t="s">
        <v>49</v>
      </c>
      <c r="J88" s="267" t="s">
        <v>124</v>
      </c>
      <c r="K88" s="267"/>
      <c r="L88" s="304"/>
      <c r="M88" s="212"/>
      <c r="N88" s="212"/>
      <c r="O88" s="212"/>
      <c r="P88" s="212"/>
      <c r="Q88" s="299"/>
      <c r="R88" s="299"/>
      <c r="S88" s="299"/>
      <c r="T88" s="300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s="6" customFormat="1" ht="94.5" customHeight="1" hidden="1">
      <c r="A89" s="226"/>
      <c r="B89" s="297"/>
      <c r="C89" s="377"/>
      <c r="D89" s="67" t="s">
        <v>117</v>
      </c>
      <c r="E89" s="61" t="s">
        <v>58</v>
      </c>
      <c r="F89" s="68">
        <v>41640</v>
      </c>
      <c r="G89" s="68">
        <v>42369</v>
      </c>
      <c r="H89" s="267"/>
      <c r="I89" s="267"/>
      <c r="J89" s="267"/>
      <c r="K89" s="267"/>
      <c r="L89" s="304"/>
      <c r="M89" s="213"/>
      <c r="N89" s="213"/>
      <c r="O89" s="213"/>
      <c r="P89" s="213"/>
      <c r="Q89" s="299"/>
      <c r="R89" s="299"/>
      <c r="S89" s="299"/>
      <c r="T89" s="300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s="6" customFormat="1" ht="18" customHeight="1" hidden="1">
      <c r="A90" s="322"/>
      <c r="B90" s="340"/>
      <c r="C90" s="256" t="s">
        <v>101</v>
      </c>
      <c r="D90" s="248"/>
      <c r="E90" s="248"/>
      <c r="F90" s="248"/>
      <c r="G90" s="248"/>
      <c r="H90" s="53" t="s">
        <v>59</v>
      </c>
      <c r="I90" s="53" t="s">
        <v>49</v>
      </c>
      <c r="J90" s="53" t="s">
        <v>124</v>
      </c>
      <c r="K90" s="53" t="s">
        <v>102</v>
      </c>
      <c r="L90" s="53" t="s">
        <v>359</v>
      </c>
      <c r="M90" s="33"/>
      <c r="N90" s="33"/>
      <c r="O90" s="33"/>
      <c r="P90" s="33"/>
      <c r="Q90" s="33"/>
      <c r="R90" s="33"/>
      <c r="S90" s="33"/>
      <c r="T90" s="47">
        <v>2</v>
      </c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s="9" customFormat="1" ht="134.25" customHeight="1">
      <c r="A91" s="225">
        <v>403</v>
      </c>
      <c r="B91" s="297" t="s">
        <v>379</v>
      </c>
      <c r="C91" s="313" t="s">
        <v>125</v>
      </c>
      <c r="D91" s="63" t="s">
        <v>428</v>
      </c>
      <c r="E91" s="55" t="s">
        <v>58</v>
      </c>
      <c r="F91" s="56">
        <v>39814</v>
      </c>
      <c r="G91" s="84" t="s">
        <v>68</v>
      </c>
      <c r="H91" s="308" t="s">
        <v>59</v>
      </c>
      <c r="I91" s="267" t="s">
        <v>49</v>
      </c>
      <c r="J91" s="267" t="s">
        <v>126</v>
      </c>
      <c r="K91" s="267"/>
      <c r="L91" s="304"/>
      <c r="M91" s="212">
        <f aca="true" t="shared" si="3" ref="M91:S91">M93</f>
        <v>0</v>
      </c>
      <c r="N91" s="212">
        <f t="shared" si="3"/>
        <v>209.6</v>
      </c>
      <c r="O91" s="212">
        <f t="shared" si="3"/>
        <v>209</v>
      </c>
      <c r="P91" s="212">
        <f t="shared" si="3"/>
        <v>176</v>
      </c>
      <c r="Q91" s="212">
        <f t="shared" si="3"/>
        <v>50</v>
      </c>
      <c r="R91" s="212">
        <f t="shared" si="3"/>
        <v>50</v>
      </c>
      <c r="S91" s="212">
        <f t="shared" si="3"/>
        <v>50</v>
      </c>
      <c r="T91" s="300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s="9" customFormat="1" ht="111.75" customHeight="1">
      <c r="A92" s="246"/>
      <c r="B92" s="297"/>
      <c r="C92" s="314"/>
      <c r="D92" s="80" t="s">
        <v>481</v>
      </c>
      <c r="E92" s="85" t="s">
        <v>58</v>
      </c>
      <c r="F92" s="83">
        <v>42370</v>
      </c>
      <c r="G92" s="86">
        <v>44561</v>
      </c>
      <c r="H92" s="308"/>
      <c r="I92" s="267"/>
      <c r="J92" s="267"/>
      <c r="K92" s="267"/>
      <c r="L92" s="304"/>
      <c r="M92" s="243"/>
      <c r="N92" s="243"/>
      <c r="O92" s="243"/>
      <c r="P92" s="243"/>
      <c r="Q92" s="243"/>
      <c r="R92" s="243"/>
      <c r="S92" s="243"/>
      <c r="T92" s="300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s="9" customFormat="1" ht="18" customHeight="1">
      <c r="A93" s="322"/>
      <c r="B93" s="340"/>
      <c r="C93" s="256" t="s">
        <v>111</v>
      </c>
      <c r="D93" s="250"/>
      <c r="E93" s="250"/>
      <c r="F93" s="250"/>
      <c r="G93" s="250"/>
      <c r="H93" s="53" t="s">
        <v>59</v>
      </c>
      <c r="I93" s="53" t="s">
        <v>49</v>
      </c>
      <c r="J93" s="53" t="s">
        <v>126</v>
      </c>
      <c r="K93" s="53" t="s">
        <v>102</v>
      </c>
      <c r="L93" s="53" t="s">
        <v>359</v>
      </c>
      <c r="M93" s="33"/>
      <c r="N93" s="33">
        <v>209.6</v>
      </c>
      <c r="O93" s="33">
        <v>209</v>
      </c>
      <c r="P93" s="33">
        <v>176</v>
      </c>
      <c r="Q93" s="33">
        <v>50</v>
      </c>
      <c r="R93" s="33">
        <v>50</v>
      </c>
      <c r="S93" s="33">
        <v>50</v>
      </c>
      <c r="T93" s="47">
        <v>2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s="6" customFormat="1" ht="110.25" customHeight="1" hidden="1">
      <c r="A94" s="89">
        <v>403</v>
      </c>
      <c r="B94" s="90" t="s">
        <v>361</v>
      </c>
      <c r="C94" s="229" t="s">
        <v>321</v>
      </c>
      <c r="D94" s="91" t="s">
        <v>322</v>
      </c>
      <c r="E94" s="55" t="s">
        <v>58</v>
      </c>
      <c r="F94" s="56">
        <v>40179</v>
      </c>
      <c r="G94" s="55" t="s">
        <v>68</v>
      </c>
      <c r="H94" s="72" t="s">
        <v>60</v>
      </c>
      <c r="I94" s="72" t="s">
        <v>127</v>
      </c>
      <c r="J94" s="72" t="s">
        <v>128</v>
      </c>
      <c r="K94" s="216"/>
      <c r="L94" s="216"/>
      <c r="M94" s="30"/>
      <c r="N94" s="30"/>
      <c r="O94" s="30"/>
      <c r="P94" s="212"/>
      <c r="Q94" s="212"/>
      <c r="R94" s="212"/>
      <c r="S94" s="212"/>
      <c r="T94" s="214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s="6" customFormat="1" ht="91.5" customHeight="1" hidden="1">
      <c r="A95" s="92"/>
      <c r="B95" s="93"/>
      <c r="C95" s="230"/>
      <c r="D95" s="71" t="s">
        <v>129</v>
      </c>
      <c r="E95" s="61" t="s">
        <v>58</v>
      </c>
      <c r="F95" s="68">
        <v>41640</v>
      </c>
      <c r="G95" s="68">
        <v>42369</v>
      </c>
      <c r="H95" s="94"/>
      <c r="I95" s="94"/>
      <c r="J95" s="94"/>
      <c r="K95" s="217"/>
      <c r="L95" s="217"/>
      <c r="M95" s="25"/>
      <c r="N95" s="25"/>
      <c r="O95" s="25"/>
      <c r="P95" s="213"/>
      <c r="Q95" s="213"/>
      <c r="R95" s="213"/>
      <c r="S95" s="213"/>
      <c r="T95" s="215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s="6" customFormat="1" ht="18" customHeight="1" hidden="1">
      <c r="A96" s="261"/>
      <c r="B96" s="296"/>
      <c r="C96" s="256" t="s">
        <v>62</v>
      </c>
      <c r="D96" s="256"/>
      <c r="E96" s="256"/>
      <c r="F96" s="256"/>
      <c r="G96" s="256"/>
      <c r="H96" s="53" t="s">
        <v>60</v>
      </c>
      <c r="I96" s="53" t="s">
        <v>127</v>
      </c>
      <c r="J96" s="53" t="s">
        <v>128</v>
      </c>
      <c r="K96" s="53" t="s">
        <v>63</v>
      </c>
      <c r="L96" s="53" t="s">
        <v>359</v>
      </c>
      <c r="M96" s="33"/>
      <c r="N96" s="33"/>
      <c r="O96" s="33"/>
      <c r="P96" s="33"/>
      <c r="Q96" s="33"/>
      <c r="R96" s="33"/>
      <c r="S96" s="33"/>
      <c r="T96" s="47">
        <v>1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s="6" customFormat="1" ht="18" customHeight="1" hidden="1">
      <c r="A97" s="322"/>
      <c r="B97" s="340"/>
      <c r="C97" s="256" t="s">
        <v>64</v>
      </c>
      <c r="D97" s="256"/>
      <c r="E97" s="256"/>
      <c r="F97" s="256"/>
      <c r="G97" s="256"/>
      <c r="H97" s="53" t="s">
        <v>60</v>
      </c>
      <c r="I97" s="53" t="s">
        <v>127</v>
      </c>
      <c r="J97" s="53" t="s">
        <v>128</v>
      </c>
      <c r="K97" s="53" t="s">
        <v>75</v>
      </c>
      <c r="L97" s="53" t="s">
        <v>359</v>
      </c>
      <c r="M97" s="33"/>
      <c r="N97" s="33"/>
      <c r="O97" s="33"/>
      <c r="P97" s="33"/>
      <c r="Q97" s="33"/>
      <c r="R97" s="33"/>
      <c r="S97" s="33"/>
      <c r="T97" s="47">
        <v>1</v>
      </c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s="6" customFormat="1" ht="18" customHeight="1" hidden="1">
      <c r="A98" s="322"/>
      <c r="B98" s="340"/>
      <c r="C98" s="209" t="s">
        <v>130</v>
      </c>
      <c r="D98" s="210"/>
      <c r="E98" s="210"/>
      <c r="F98" s="210"/>
      <c r="G98" s="211"/>
      <c r="H98" s="53" t="s">
        <v>60</v>
      </c>
      <c r="I98" s="53" t="s">
        <v>127</v>
      </c>
      <c r="J98" s="53" t="s">
        <v>128</v>
      </c>
      <c r="K98" s="53" t="s">
        <v>102</v>
      </c>
      <c r="L98" s="53" t="s">
        <v>359</v>
      </c>
      <c r="M98" s="33"/>
      <c r="N98" s="33"/>
      <c r="O98" s="33"/>
      <c r="P98" s="33"/>
      <c r="Q98" s="33"/>
      <c r="R98" s="33"/>
      <c r="S98" s="33"/>
      <c r="T98" s="47">
        <v>2</v>
      </c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s="6" customFormat="1" ht="18" customHeight="1" hidden="1">
      <c r="A99" s="262"/>
      <c r="B99" s="274"/>
      <c r="C99" s="357" t="s">
        <v>131</v>
      </c>
      <c r="D99" s="358"/>
      <c r="E99" s="358"/>
      <c r="F99" s="358"/>
      <c r="G99" s="358"/>
      <c r="H99" s="53" t="s">
        <v>60</v>
      </c>
      <c r="I99" s="53" t="s">
        <v>127</v>
      </c>
      <c r="J99" s="53" t="s">
        <v>128</v>
      </c>
      <c r="K99" s="53" t="s">
        <v>102</v>
      </c>
      <c r="L99" s="53" t="s">
        <v>359</v>
      </c>
      <c r="M99" s="33"/>
      <c r="N99" s="33"/>
      <c r="O99" s="33"/>
      <c r="P99" s="33"/>
      <c r="Q99" s="33"/>
      <c r="R99" s="33"/>
      <c r="S99" s="33"/>
      <c r="T99" s="47">
        <v>2</v>
      </c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s="9" customFormat="1" ht="110.25" customHeight="1">
      <c r="A100" s="208">
        <v>403</v>
      </c>
      <c r="B100" s="297" t="s">
        <v>440</v>
      </c>
      <c r="C100" s="333" t="s">
        <v>132</v>
      </c>
      <c r="D100" s="63" t="s">
        <v>429</v>
      </c>
      <c r="E100" s="55" t="s">
        <v>58</v>
      </c>
      <c r="F100" s="56">
        <v>40179</v>
      </c>
      <c r="G100" s="84" t="s">
        <v>68</v>
      </c>
      <c r="H100" s="265" t="s">
        <v>60</v>
      </c>
      <c r="I100" s="216" t="s">
        <v>127</v>
      </c>
      <c r="J100" s="216" t="s">
        <v>133</v>
      </c>
      <c r="K100" s="216"/>
      <c r="L100" s="216"/>
      <c r="M100" s="212">
        <f>M102+M103+M104</f>
        <v>152.1</v>
      </c>
      <c r="N100" s="212">
        <f>N102+N103+N104</f>
        <v>159.39999999999998</v>
      </c>
      <c r="O100" s="212">
        <f>O102+O103+O104</f>
        <v>159.39999999999998</v>
      </c>
      <c r="P100" s="212">
        <f>P102+P103+P104+P105</f>
        <v>184.5</v>
      </c>
      <c r="Q100" s="212">
        <f>SUM(Q102:Q105)</f>
        <v>202.7</v>
      </c>
      <c r="R100" s="212">
        <f>SUM(R102:R105)</f>
        <v>202.7</v>
      </c>
      <c r="S100" s="212">
        <f>SUM(S102:S105)</f>
        <v>202.7</v>
      </c>
      <c r="T100" s="214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s="9" customFormat="1" ht="108" customHeight="1">
      <c r="A101" s="208"/>
      <c r="B101" s="297"/>
      <c r="C101" s="334"/>
      <c r="D101" s="198" t="s">
        <v>499</v>
      </c>
      <c r="E101" s="200" t="s">
        <v>58</v>
      </c>
      <c r="F101" s="193">
        <v>42370</v>
      </c>
      <c r="G101" s="88">
        <v>44561</v>
      </c>
      <c r="H101" s="335"/>
      <c r="I101" s="295"/>
      <c r="J101" s="295"/>
      <c r="K101" s="295"/>
      <c r="L101" s="295"/>
      <c r="M101" s="243"/>
      <c r="N101" s="243"/>
      <c r="O101" s="243"/>
      <c r="P101" s="243"/>
      <c r="Q101" s="243"/>
      <c r="R101" s="243"/>
      <c r="S101" s="243"/>
      <c r="T101" s="244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s="9" customFormat="1" ht="18" customHeight="1">
      <c r="A102" s="261"/>
      <c r="B102" s="296"/>
      <c r="C102" s="234" t="s">
        <v>73</v>
      </c>
      <c r="D102" s="281"/>
      <c r="E102" s="281"/>
      <c r="F102" s="281"/>
      <c r="G102" s="252"/>
      <c r="H102" s="53" t="s">
        <v>60</v>
      </c>
      <c r="I102" s="53" t="s">
        <v>127</v>
      </c>
      <c r="J102" s="53" t="s">
        <v>133</v>
      </c>
      <c r="K102" s="53" t="s">
        <v>63</v>
      </c>
      <c r="L102" s="53" t="s">
        <v>359</v>
      </c>
      <c r="M102" s="33">
        <v>112.4</v>
      </c>
      <c r="N102" s="33">
        <v>118</v>
      </c>
      <c r="O102" s="33">
        <v>118</v>
      </c>
      <c r="P102" s="33">
        <v>132.6</v>
      </c>
      <c r="Q102" s="33">
        <v>143.2</v>
      </c>
      <c r="R102" s="33">
        <v>143.2</v>
      </c>
      <c r="S102" s="33">
        <v>143.2</v>
      </c>
      <c r="T102" s="47">
        <v>1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s="9" customFormat="1" ht="27" customHeight="1">
      <c r="A103" s="322"/>
      <c r="B103" s="340"/>
      <c r="C103" s="234" t="s">
        <v>74</v>
      </c>
      <c r="D103" s="235"/>
      <c r="E103" s="235"/>
      <c r="F103" s="235"/>
      <c r="G103" s="236"/>
      <c r="H103" s="53" t="s">
        <v>60</v>
      </c>
      <c r="I103" s="53" t="s">
        <v>127</v>
      </c>
      <c r="J103" s="53" t="s">
        <v>133</v>
      </c>
      <c r="K103" s="53" t="s">
        <v>75</v>
      </c>
      <c r="L103" s="53" t="s">
        <v>359</v>
      </c>
      <c r="M103" s="33">
        <v>34</v>
      </c>
      <c r="N103" s="33">
        <v>35.7</v>
      </c>
      <c r="O103" s="33">
        <v>35.7</v>
      </c>
      <c r="P103" s="33">
        <v>40</v>
      </c>
      <c r="Q103" s="33">
        <v>43.2</v>
      </c>
      <c r="R103" s="33">
        <v>43.2</v>
      </c>
      <c r="S103" s="33">
        <v>43.2</v>
      </c>
      <c r="T103" s="47">
        <v>1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s="9" customFormat="1" ht="30" customHeight="1">
      <c r="A104" s="322"/>
      <c r="B104" s="340"/>
      <c r="C104" s="222" t="s">
        <v>388</v>
      </c>
      <c r="D104" s="223"/>
      <c r="E104" s="223"/>
      <c r="F104" s="223"/>
      <c r="G104" s="224"/>
      <c r="H104" s="53" t="s">
        <v>60</v>
      </c>
      <c r="I104" s="53" t="s">
        <v>127</v>
      </c>
      <c r="J104" s="53" t="s">
        <v>133</v>
      </c>
      <c r="K104" s="53" t="s">
        <v>102</v>
      </c>
      <c r="L104" s="53" t="s">
        <v>359</v>
      </c>
      <c r="M104" s="33">
        <v>5.7</v>
      </c>
      <c r="N104" s="33">
        <v>5.7</v>
      </c>
      <c r="O104" s="33">
        <v>5.7</v>
      </c>
      <c r="P104" s="33">
        <v>11.9</v>
      </c>
      <c r="Q104" s="33">
        <v>16.3</v>
      </c>
      <c r="R104" s="33">
        <v>16.3</v>
      </c>
      <c r="S104" s="33">
        <v>16.3</v>
      </c>
      <c r="T104" s="47">
        <v>2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s="6" customFormat="1" ht="18" customHeight="1" hidden="1">
      <c r="A105" s="262"/>
      <c r="B105" s="274"/>
      <c r="C105" s="256" t="s">
        <v>111</v>
      </c>
      <c r="D105" s="256"/>
      <c r="E105" s="256"/>
      <c r="F105" s="256"/>
      <c r="G105" s="256"/>
      <c r="H105" s="53" t="s">
        <v>60</v>
      </c>
      <c r="I105" s="53" t="s">
        <v>127</v>
      </c>
      <c r="J105" s="53" t="s">
        <v>133</v>
      </c>
      <c r="K105" s="53" t="s">
        <v>102</v>
      </c>
      <c r="L105" s="53" t="s">
        <v>359</v>
      </c>
      <c r="M105" s="33"/>
      <c r="N105" s="33"/>
      <c r="O105" s="33"/>
      <c r="P105" s="33"/>
      <c r="Q105" s="33"/>
      <c r="R105" s="33"/>
      <c r="S105" s="33"/>
      <c r="T105" s="47">
        <v>2</v>
      </c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s="6" customFormat="1" ht="85.5" customHeight="1" hidden="1">
      <c r="A106" s="225">
        <v>403</v>
      </c>
      <c r="B106" s="227" t="s">
        <v>362</v>
      </c>
      <c r="C106" s="328" t="s">
        <v>323</v>
      </c>
      <c r="D106" s="229" t="s">
        <v>324</v>
      </c>
      <c r="E106" s="55" t="s">
        <v>58</v>
      </c>
      <c r="F106" s="95" t="s">
        <v>134</v>
      </c>
      <c r="G106" s="55" t="s">
        <v>68</v>
      </c>
      <c r="H106" s="216" t="s">
        <v>127</v>
      </c>
      <c r="I106" s="216" t="s">
        <v>135</v>
      </c>
      <c r="J106" s="216" t="s">
        <v>136</v>
      </c>
      <c r="K106" s="216"/>
      <c r="L106" s="216"/>
      <c r="M106" s="212"/>
      <c r="N106" s="212"/>
      <c r="O106" s="212"/>
      <c r="P106" s="212"/>
      <c r="Q106" s="212"/>
      <c r="R106" s="212"/>
      <c r="S106" s="212"/>
      <c r="T106" s="214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s="6" customFormat="1" ht="143.25" customHeight="1" hidden="1">
      <c r="A107" s="226"/>
      <c r="B107" s="228"/>
      <c r="C107" s="329"/>
      <c r="D107" s="230"/>
      <c r="E107" s="61" t="s">
        <v>58</v>
      </c>
      <c r="F107" s="68">
        <v>41640</v>
      </c>
      <c r="G107" s="68">
        <v>42369</v>
      </c>
      <c r="H107" s="217"/>
      <c r="I107" s="217"/>
      <c r="J107" s="217"/>
      <c r="K107" s="217"/>
      <c r="L107" s="217"/>
      <c r="M107" s="213"/>
      <c r="N107" s="213"/>
      <c r="O107" s="213"/>
      <c r="P107" s="213"/>
      <c r="Q107" s="213"/>
      <c r="R107" s="213"/>
      <c r="S107" s="213"/>
      <c r="T107" s="215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s="6" customFormat="1" ht="24.75" customHeight="1" hidden="1">
      <c r="A108" s="220"/>
      <c r="B108" s="221"/>
      <c r="C108" s="256" t="s">
        <v>101</v>
      </c>
      <c r="D108" s="256"/>
      <c r="E108" s="248"/>
      <c r="F108" s="248"/>
      <c r="G108" s="248"/>
      <c r="H108" s="53" t="s">
        <v>127</v>
      </c>
      <c r="I108" s="53" t="s">
        <v>135</v>
      </c>
      <c r="J108" s="53" t="s">
        <v>136</v>
      </c>
      <c r="K108" s="53" t="s">
        <v>102</v>
      </c>
      <c r="L108" s="53" t="s">
        <v>359</v>
      </c>
      <c r="M108" s="33"/>
      <c r="N108" s="33"/>
      <c r="O108" s="33"/>
      <c r="P108" s="33"/>
      <c r="Q108" s="33"/>
      <c r="R108" s="33"/>
      <c r="S108" s="33"/>
      <c r="T108" s="47">
        <v>2</v>
      </c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s="9" customFormat="1" ht="131.25" customHeight="1">
      <c r="A109" s="201">
        <v>403</v>
      </c>
      <c r="B109" s="196" t="s">
        <v>382</v>
      </c>
      <c r="C109" s="205" t="s">
        <v>137</v>
      </c>
      <c r="D109" s="63" t="s">
        <v>430</v>
      </c>
      <c r="E109" s="55" t="s">
        <v>58</v>
      </c>
      <c r="F109" s="56">
        <v>42370</v>
      </c>
      <c r="G109" s="56">
        <v>44561</v>
      </c>
      <c r="H109" s="207" t="s">
        <v>127</v>
      </c>
      <c r="I109" s="194" t="s">
        <v>135</v>
      </c>
      <c r="J109" s="194" t="s">
        <v>368</v>
      </c>
      <c r="K109" s="194"/>
      <c r="L109" s="194"/>
      <c r="M109" s="191">
        <f aca="true" t="shared" si="4" ref="M109:S109">M110</f>
        <v>98</v>
      </c>
      <c r="N109" s="191">
        <f t="shared" si="4"/>
        <v>198</v>
      </c>
      <c r="O109" s="191">
        <f t="shared" si="4"/>
        <v>196.13664</v>
      </c>
      <c r="P109" s="191">
        <f t="shared" si="4"/>
        <v>99</v>
      </c>
      <c r="Q109" s="191">
        <f>Q110</f>
        <v>99</v>
      </c>
      <c r="R109" s="191">
        <f>R110</f>
        <v>99</v>
      </c>
      <c r="S109" s="191">
        <f t="shared" si="4"/>
        <v>99</v>
      </c>
      <c r="T109" s="204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s="9" customFormat="1" ht="27" customHeight="1">
      <c r="A110" s="220"/>
      <c r="B110" s="221"/>
      <c r="C110" s="222" t="s">
        <v>388</v>
      </c>
      <c r="D110" s="223"/>
      <c r="E110" s="223"/>
      <c r="F110" s="223"/>
      <c r="G110" s="224"/>
      <c r="H110" s="53" t="s">
        <v>127</v>
      </c>
      <c r="I110" s="53" t="s">
        <v>135</v>
      </c>
      <c r="J110" s="53" t="s">
        <v>368</v>
      </c>
      <c r="K110" s="53" t="s">
        <v>102</v>
      </c>
      <c r="L110" s="53" t="s">
        <v>359</v>
      </c>
      <c r="M110" s="33">
        <v>98</v>
      </c>
      <c r="N110" s="33">
        <v>198</v>
      </c>
      <c r="O110" s="33">
        <v>196.13664</v>
      </c>
      <c r="P110" s="33">
        <v>99</v>
      </c>
      <c r="Q110" s="33">
        <v>99</v>
      </c>
      <c r="R110" s="33">
        <v>99</v>
      </c>
      <c r="S110" s="33">
        <v>99</v>
      </c>
      <c r="T110" s="47">
        <v>2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s="6" customFormat="1" ht="82.5" customHeight="1" hidden="1">
      <c r="A111" s="48">
        <v>403</v>
      </c>
      <c r="B111" s="49" t="s">
        <v>330</v>
      </c>
      <c r="C111" s="40" t="s">
        <v>93</v>
      </c>
      <c r="D111" s="50" t="s">
        <v>94</v>
      </c>
      <c r="E111" s="51" t="s">
        <v>58</v>
      </c>
      <c r="F111" s="52">
        <v>41640</v>
      </c>
      <c r="G111" s="61" t="s">
        <v>95</v>
      </c>
      <c r="H111" s="41" t="s">
        <v>127</v>
      </c>
      <c r="I111" s="41" t="s">
        <v>135</v>
      </c>
      <c r="J111" s="41" t="s">
        <v>96</v>
      </c>
      <c r="K111" s="41"/>
      <c r="L111" s="53"/>
      <c r="M111" s="33"/>
      <c r="N111" s="33"/>
      <c r="O111" s="33"/>
      <c r="P111" s="33"/>
      <c r="Q111" s="33"/>
      <c r="R111" s="33"/>
      <c r="S111" s="33"/>
      <c r="T111" s="47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s="6" customFormat="1" ht="18" customHeight="1" hidden="1">
      <c r="A112" s="208"/>
      <c r="B112" s="208"/>
      <c r="C112" s="256" t="s">
        <v>101</v>
      </c>
      <c r="D112" s="256"/>
      <c r="E112" s="256"/>
      <c r="F112" s="256"/>
      <c r="G112" s="256"/>
      <c r="H112" s="53" t="s">
        <v>127</v>
      </c>
      <c r="I112" s="53" t="s">
        <v>135</v>
      </c>
      <c r="J112" s="53" t="s">
        <v>96</v>
      </c>
      <c r="K112" s="53" t="s">
        <v>102</v>
      </c>
      <c r="L112" s="53" t="s">
        <v>359</v>
      </c>
      <c r="M112" s="33"/>
      <c r="N112" s="33"/>
      <c r="O112" s="33"/>
      <c r="P112" s="33"/>
      <c r="Q112" s="33"/>
      <c r="R112" s="33"/>
      <c r="S112" s="33"/>
      <c r="T112" s="47">
        <v>2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s="6" customFormat="1" ht="84.75" customHeight="1" hidden="1">
      <c r="A113" s="225">
        <v>403</v>
      </c>
      <c r="B113" s="227" t="s">
        <v>145</v>
      </c>
      <c r="C113" s="263" t="s">
        <v>138</v>
      </c>
      <c r="D113" s="54" t="s">
        <v>139</v>
      </c>
      <c r="E113" s="55" t="s">
        <v>58</v>
      </c>
      <c r="F113" s="55" t="s">
        <v>140</v>
      </c>
      <c r="G113" s="55" t="s">
        <v>68</v>
      </c>
      <c r="H113" s="216" t="s">
        <v>69</v>
      </c>
      <c r="I113" s="216" t="s">
        <v>135</v>
      </c>
      <c r="J113" s="216" t="s">
        <v>141</v>
      </c>
      <c r="K113" s="216"/>
      <c r="L113" s="216"/>
      <c r="M113" s="212"/>
      <c r="N113" s="212"/>
      <c r="O113" s="212"/>
      <c r="P113" s="212"/>
      <c r="Q113" s="212"/>
      <c r="R113" s="212"/>
      <c r="S113" s="212"/>
      <c r="T113" s="214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s="6" customFormat="1" ht="90.75" customHeight="1" hidden="1">
      <c r="A114" s="246"/>
      <c r="B114" s="247"/>
      <c r="C114" s="284"/>
      <c r="D114" s="96" t="s">
        <v>142</v>
      </c>
      <c r="E114" s="85" t="s">
        <v>58</v>
      </c>
      <c r="F114" s="83">
        <v>40249</v>
      </c>
      <c r="G114" s="85" t="s">
        <v>68</v>
      </c>
      <c r="H114" s="295"/>
      <c r="I114" s="295"/>
      <c r="J114" s="295"/>
      <c r="K114" s="295"/>
      <c r="L114" s="295"/>
      <c r="M114" s="243"/>
      <c r="N114" s="243"/>
      <c r="O114" s="243"/>
      <c r="P114" s="243"/>
      <c r="Q114" s="243"/>
      <c r="R114" s="243"/>
      <c r="S114" s="243"/>
      <c r="T114" s="244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s="6" customFormat="1" ht="90.75" customHeight="1" hidden="1">
      <c r="A115" s="226"/>
      <c r="B115" s="228"/>
      <c r="C115" s="264"/>
      <c r="D115" s="67" t="s">
        <v>144</v>
      </c>
      <c r="E115" s="61" t="s">
        <v>58</v>
      </c>
      <c r="F115" s="68">
        <v>41858</v>
      </c>
      <c r="G115" s="68">
        <v>42023</v>
      </c>
      <c r="H115" s="217"/>
      <c r="I115" s="217"/>
      <c r="J115" s="217"/>
      <c r="K115" s="217"/>
      <c r="L115" s="217"/>
      <c r="M115" s="213"/>
      <c r="N115" s="213"/>
      <c r="O115" s="213"/>
      <c r="P115" s="213"/>
      <c r="Q115" s="213"/>
      <c r="R115" s="213"/>
      <c r="S115" s="213"/>
      <c r="T115" s="215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s="6" customFormat="1" ht="18" customHeight="1" hidden="1">
      <c r="A116" s="261"/>
      <c r="B116" s="296"/>
      <c r="C116" s="371" t="s">
        <v>118</v>
      </c>
      <c r="D116" s="372"/>
      <c r="E116" s="372"/>
      <c r="F116" s="372"/>
      <c r="G116" s="373"/>
      <c r="H116" s="53" t="s">
        <v>69</v>
      </c>
      <c r="I116" s="53" t="s">
        <v>135</v>
      </c>
      <c r="J116" s="53" t="s">
        <v>141</v>
      </c>
      <c r="K116" s="53" t="s">
        <v>102</v>
      </c>
      <c r="L116" s="53">
        <v>225</v>
      </c>
      <c r="M116" s="33"/>
      <c r="N116" s="33"/>
      <c r="O116" s="33"/>
      <c r="P116" s="33"/>
      <c r="Q116" s="33"/>
      <c r="R116" s="33"/>
      <c r="S116" s="33"/>
      <c r="T116" s="47">
        <v>2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 s="6" customFormat="1" ht="18" customHeight="1" hidden="1">
      <c r="A117" s="262"/>
      <c r="B117" s="274"/>
      <c r="C117" s="234" t="s">
        <v>101</v>
      </c>
      <c r="D117" s="235"/>
      <c r="E117" s="235"/>
      <c r="F117" s="235"/>
      <c r="G117" s="236"/>
      <c r="H117" s="53" t="s">
        <v>69</v>
      </c>
      <c r="I117" s="53" t="s">
        <v>135</v>
      </c>
      <c r="J117" s="53" t="s">
        <v>141</v>
      </c>
      <c r="K117" s="53" t="s">
        <v>102</v>
      </c>
      <c r="L117" s="53">
        <v>226</v>
      </c>
      <c r="M117" s="33"/>
      <c r="N117" s="33"/>
      <c r="O117" s="33"/>
      <c r="P117" s="33"/>
      <c r="Q117" s="33"/>
      <c r="R117" s="33"/>
      <c r="S117" s="33"/>
      <c r="T117" s="47">
        <v>2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 s="6" customFormat="1" ht="81" customHeight="1" hidden="1">
      <c r="A118" s="208">
        <v>403</v>
      </c>
      <c r="B118" s="297" t="s">
        <v>148</v>
      </c>
      <c r="C118" s="256" t="s">
        <v>146</v>
      </c>
      <c r="D118" s="54" t="s">
        <v>139</v>
      </c>
      <c r="E118" s="55" t="s">
        <v>58</v>
      </c>
      <c r="F118" s="55" t="s">
        <v>140</v>
      </c>
      <c r="G118" s="55" t="s">
        <v>68</v>
      </c>
      <c r="H118" s="216" t="s">
        <v>69</v>
      </c>
      <c r="I118" s="216" t="s">
        <v>135</v>
      </c>
      <c r="J118" s="216" t="s">
        <v>147</v>
      </c>
      <c r="K118" s="216"/>
      <c r="L118" s="216"/>
      <c r="M118" s="212"/>
      <c r="N118" s="212"/>
      <c r="O118" s="212"/>
      <c r="P118" s="212"/>
      <c r="Q118" s="212"/>
      <c r="R118" s="212"/>
      <c r="S118" s="212"/>
      <c r="T118" s="214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 s="6" customFormat="1" ht="95.25" customHeight="1" hidden="1">
      <c r="A119" s="208"/>
      <c r="B119" s="297"/>
      <c r="C119" s="256"/>
      <c r="D119" s="96" t="s">
        <v>142</v>
      </c>
      <c r="E119" s="85" t="s">
        <v>58</v>
      </c>
      <c r="F119" s="83">
        <v>40249</v>
      </c>
      <c r="G119" s="85" t="s">
        <v>68</v>
      </c>
      <c r="H119" s="295"/>
      <c r="I119" s="295"/>
      <c r="J119" s="295"/>
      <c r="K119" s="295"/>
      <c r="L119" s="295"/>
      <c r="M119" s="243"/>
      <c r="N119" s="243"/>
      <c r="O119" s="243"/>
      <c r="P119" s="243"/>
      <c r="Q119" s="243"/>
      <c r="R119" s="243"/>
      <c r="S119" s="243"/>
      <c r="T119" s="244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spans="1:145" s="6" customFormat="1" ht="87.75" customHeight="1" hidden="1">
      <c r="A120" s="208"/>
      <c r="B120" s="297"/>
      <c r="C120" s="256"/>
      <c r="D120" s="67" t="s">
        <v>144</v>
      </c>
      <c r="E120" s="61" t="s">
        <v>58</v>
      </c>
      <c r="F120" s="68">
        <v>41858</v>
      </c>
      <c r="G120" s="68">
        <v>42023</v>
      </c>
      <c r="H120" s="217"/>
      <c r="I120" s="217"/>
      <c r="J120" s="217"/>
      <c r="K120" s="217"/>
      <c r="L120" s="217"/>
      <c r="M120" s="213"/>
      <c r="N120" s="213"/>
      <c r="O120" s="213"/>
      <c r="P120" s="213"/>
      <c r="Q120" s="213"/>
      <c r="R120" s="213"/>
      <c r="S120" s="213"/>
      <c r="T120" s="215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spans="1:145" s="6" customFormat="1" ht="18" customHeight="1" hidden="1">
      <c r="A121" s="208"/>
      <c r="B121" s="208"/>
      <c r="C121" s="371" t="s">
        <v>118</v>
      </c>
      <c r="D121" s="372"/>
      <c r="E121" s="372"/>
      <c r="F121" s="372"/>
      <c r="G121" s="373"/>
      <c r="H121" s="53" t="s">
        <v>69</v>
      </c>
      <c r="I121" s="53" t="s">
        <v>135</v>
      </c>
      <c r="J121" s="53" t="s">
        <v>147</v>
      </c>
      <c r="K121" s="53" t="s">
        <v>102</v>
      </c>
      <c r="L121" s="53">
        <v>225</v>
      </c>
      <c r="M121" s="33"/>
      <c r="N121" s="33"/>
      <c r="O121" s="33"/>
      <c r="P121" s="33"/>
      <c r="Q121" s="33"/>
      <c r="R121" s="33"/>
      <c r="S121" s="33"/>
      <c r="T121" s="47">
        <v>2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spans="1:145" s="6" customFormat="1" ht="100.5" customHeight="1" hidden="1">
      <c r="A122" s="225">
        <v>403</v>
      </c>
      <c r="B122" s="227" t="s">
        <v>211</v>
      </c>
      <c r="C122" s="248" t="s">
        <v>149</v>
      </c>
      <c r="D122" s="96" t="s">
        <v>142</v>
      </c>
      <c r="E122" s="85" t="s">
        <v>58</v>
      </c>
      <c r="F122" s="83">
        <v>40249</v>
      </c>
      <c r="G122" s="85" t="s">
        <v>68</v>
      </c>
      <c r="H122" s="216" t="s">
        <v>69</v>
      </c>
      <c r="I122" s="216" t="s">
        <v>135</v>
      </c>
      <c r="J122" s="216" t="s">
        <v>150</v>
      </c>
      <c r="K122" s="216"/>
      <c r="L122" s="216"/>
      <c r="M122" s="212"/>
      <c r="N122" s="212"/>
      <c r="O122" s="212"/>
      <c r="P122" s="212"/>
      <c r="Q122" s="212"/>
      <c r="R122" s="212"/>
      <c r="S122" s="212"/>
      <c r="T122" s="214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spans="1:145" s="6" customFormat="1" ht="93.75" customHeight="1" hidden="1">
      <c r="A123" s="226"/>
      <c r="B123" s="228"/>
      <c r="C123" s="250"/>
      <c r="D123" s="67" t="s">
        <v>144</v>
      </c>
      <c r="E123" s="61" t="s">
        <v>58</v>
      </c>
      <c r="F123" s="68">
        <v>41858</v>
      </c>
      <c r="G123" s="68">
        <v>42023</v>
      </c>
      <c r="H123" s="217"/>
      <c r="I123" s="217"/>
      <c r="J123" s="217"/>
      <c r="K123" s="217"/>
      <c r="L123" s="217"/>
      <c r="M123" s="213"/>
      <c r="N123" s="213"/>
      <c r="O123" s="213"/>
      <c r="P123" s="213"/>
      <c r="Q123" s="213"/>
      <c r="R123" s="213"/>
      <c r="S123" s="213"/>
      <c r="T123" s="215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spans="1:145" s="6" customFormat="1" ht="18" customHeight="1" hidden="1">
      <c r="A124" s="261"/>
      <c r="B124" s="296"/>
      <c r="C124" s="234" t="s">
        <v>101</v>
      </c>
      <c r="D124" s="235"/>
      <c r="E124" s="235"/>
      <c r="F124" s="235"/>
      <c r="G124" s="236"/>
      <c r="H124" s="53" t="s">
        <v>69</v>
      </c>
      <c r="I124" s="53" t="s">
        <v>135</v>
      </c>
      <c r="J124" s="53" t="s">
        <v>150</v>
      </c>
      <c r="K124" s="53" t="s">
        <v>102</v>
      </c>
      <c r="L124" s="53">
        <v>226</v>
      </c>
      <c r="M124" s="33"/>
      <c r="N124" s="33"/>
      <c r="O124" s="33"/>
      <c r="P124" s="33"/>
      <c r="Q124" s="33"/>
      <c r="R124" s="33"/>
      <c r="S124" s="33"/>
      <c r="T124" s="47">
        <v>2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spans="1:145" s="6" customFormat="1" ht="78.75" customHeight="1" hidden="1">
      <c r="A125" s="208">
        <v>403</v>
      </c>
      <c r="B125" s="297" t="s">
        <v>212</v>
      </c>
      <c r="C125" s="256" t="s">
        <v>325</v>
      </c>
      <c r="D125" s="54" t="s">
        <v>139</v>
      </c>
      <c r="E125" s="55" t="s">
        <v>58</v>
      </c>
      <c r="F125" s="55" t="s">
        <v>140</v>
      </c>
      <c r="G125" s="55" t="s">
        <v>68</v>
      </c>
      <c r="H125" s="216" t="s">
        <v>69</v>
      </c>
      <c r="I125" s="216" t="s">
        <v>135</v>
      </c>
      <c r="J125" s="216" t="s">
        <v>151</v>
      </c>
      <c r="K125" s="216"/>
      <c r="L125" s="216"/>
      <c r="M125" s="212"/>
      <c r="N125" s="212"/>
      <c r="O125" s="212"/>
      <c r="P125" s="212"/>
      <c r="Q125" s="212"/>
      <c r="R125" s="212"/>
      <c r="S125" s="212"/>
      <c r="T125" s="214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spans="1:145" s="6" customFormat="1" ht="93.75" customHeight="1" hidden="1">
      <c r="A126" s="208"/>
      <c r="B126" s="297"/>
      <c r="C126" s="256"/>
      <c r="D126" s="96" t="s">
        <v>142</v>
      </c>
      <c r="E126" s="85" t="s">
        <v>58</v>
      </c>
      <c r="F126" s="83">
        <v>40249</v>
      </c>
      <c r="G126" s="85" t="s">
        <v>68</v>
      </c>
      <c r="H126" s="295"/>
      <c r="I126" s="295"/>
      <c r="J126" s="295"/>
      <c r="K126" s="295"/>
      <c r="L126" s="295"/>
      <c r="M126" s="243"/>
      <c r="N126" s="243"/>
      <c r="O126" s="243"/>
      <c r="P126" s="243"/>
      <c r="Q126" s="243"/>
      <c r="R126" s="243"/>
      <c r="S126" s="243"/>
      <c r="T126" s="244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spans="1:145" s="6" customFormat="1" ht="92.25" customHeight="1" hidden="1">
      <c r="A127" s="208"/>
      <c r="B127" s="297"/>
      <c r="C127" s="256"/>
      <c r="D127" s="67" t="s">
        <v>144</v>
      </c>
      <c r="E127" s="61" t="s">
        <v>58</v>
      </c>
      <c r="F127" s="68">
        <v>41858</v>
      </c>
      <c r="G127" s="68">
        <v>42023</v>
      </c>
      <c r="H127" s="217"/>
      <c r="I127" s="217"/>
      <c r="J127" s="217"/>
      <c r="K127" s="217"/>
      <c r="L127" s="217"/>
      <c r="M127" s="213"/>
      <c r="N127" s="213"/>
      <c r="O127" s="213"/>
      <c r="P127" s="213"/>
      <c r="Q127" s="213"/>
      <c r="R127" s="213"/>
      <c r="S127" s="213"/>
      <c r="T127" s="215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</row>
    <row r="128" spans="1:145" s="6" customFormat="1" ht="18" customHeight="1" hidden="1">
      <c r="A128" s="261"/>
      <c r="B128" s="296"/>
      <c r="C128" s="371" t="s">
        <v>118</v>
      </c>
      <c r="D128" s="372"/>
      <c r="E128" s="372"/>
      <c r="F128" s="372"/>
      <c r="G128" s="373"/>
      <c r="H128" s="53" t="s">
        <v>69</v>
      </c>
      <c r="I128" s="53" t="s">
        <v>135</v>
      </c>
      <c r="J128" s="53" t="s">
        <v>151</v>
      </c>
      <c r="K128" s="53" t="s">
        <v>102</v>
      </c>
      <c r="L128" s="53">
        <v>225</v>
      </c>
      <c r="M128" s="33"/>
      <c r="N128" s="33"/>
      <c r="O128" s="33"/>
      <c r="P128" s="33"/>
      <c r="Q128" s="33"/>
      <c r="R128" s="33"/>
      <c r="S128" s="33"/>
      <c r="T128" s="47">
        <v>2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spans="1:145" s="6" customFormat="1" ht="18" customHeight="1" hidden="1">
      <c r="A129" s="262"/>
      <c r="B129" s="274"/>
      <c r="C129" s="234" t="s">
        <v>101</v>
      </c>
      <c r="D129" s="235"/>
      <c r="E129" s="235"/>
      <c r="F129" s="235"/>
      <c r="G129" s="236"/>
      <c r="H129" s="53" t="s">
        <v>69</v>
      </c>
      <c r="I129" s="53" t="s">
        <v>135</v>
      </c>
      <c r="J129" s="53" t="s">
        <v>151</v>
      </c>
      <c r="K129" s="53" t="s">
        <v>102</v>
      </c>
      <c r="L129" s="53">
        <v>226</v>
      </c>
      <c r="M129" s="33"/>
      <c r="N129" s="33"/>
      <c r="O129" s="33"/>
      <c r="P129" s="33"/>
      <c r="Q129" s="33"/>
      <c r="R129" s="33"/>
      <c r="S129" s="33"/>
      <c r="T129" s="47">
        <v>2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spans="1:145" s="6" customFormat="1" ht="75" customHeight="1" hidden="1">
      <c r="A130" s="261">
        <v>403</v>
      </c>
      <c r="B130" s="227" t="s">
        <v>154</v>
      </c>
      <c r="C130" s="272" t="s">
        <v>341</v>
      </c>
      <c r="D130" s="54" t="s">
        <v>152</v>
      </c>
      <c r="E130" s="55" t="s">
        <v>58</v>
      </c>
      <c r="F130" s="97">
        <v>40235</v>
      </c>
      <c r="G130" s="55" t="s">
        <v>68</v>
      </c>
      <c r="H130" s="216" t="s">
        <v>69</v>
      </c>
      <c r="I130" s="216" t="s">
        <v>48</v>
      </c>
      <c r="J130" s="216" t="s">
        <v>153</v>
      </c>
      <c r="K130" s="216"/>
      <c r="L130" s="216"/>
      <c r="M130" s="212"/>
      <c r="N130" s="212"/>
      <c r="O130" s="212"/>
      <c r="P130" s="212"/>
      <c r="Q130" s="212"/>
      <c r="R130" s="212"/>
      <c r="S130" s="212"/>
      <c r="T130" s="214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spans="1:145" s="6" customFormat="1" ht="135.75" customHeight="1" hidden="1">
      <c r="A131" s="262"/>
      <c r="B131" s="228"/>
      <c r="C131" s="359"/>
      <c r="D131" s="67" t="s">
        <v>100</v>
      </c>
      <c r="E131" s="61" t="s">
        <v>58</v>
      </c>
      <c r="F131" s="68">
        <v>41858</v>
      </c>
      <c r="G131" s="68">
        <v>42023</v>
      </c>
      <c r="H131" s="217"/>
      <c r="I131" s="217"/>
      <c r="J131" s="217"/>
      <c r="K131" s="217"/>
      <c r="L131" s="217"/>
      <c r="M131" s="213"/>
      <c r="N131" s="213"/>
      <c r="O131" s="213"/>
      <c r="P131" s="213"/>
      <c r="Q131" s="213"/>
      <c r="R131" s="213"/>
      <c r="S131" s="213"/>
      <c r="T131" s="215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spans="1:145" s="6" customFormat="1" ht="35.25" customHeight="1" hidden="1">
      <c r="A132" s="220"/>
      <c r="B132" s="221"/>
      <c r="C132" s="209" t="s">
        <v>101</v>
      </c>
      <c r="D132" s="211"/>
      <c r="E132" s="50"/>
      <c r="F132" s="50"/>
      <c r="G132" s="50"/>
      <c r="H132" s="72" t="s">
        <v>69</v>
      </c>
      <c r="I132" s="98" t="s">
        <v>48</v>
      </c>
      <c r="J132" s="72" t="s">
        <v>153</v>
      </c>
      <c r="K132" s="72" t="s">
        <v>102</v>
      </c>
      <c r="L132" s="72">
        <v>226</v>
      </c>
      <c r="M132" s="30"/>
      <c r="N132" s="30"/>
      <c r="O132" s="30"/>
      <c r="P132" s="30"/>
      <c r="Q132" s="30"/>
      <c r="R132" s="30"/>
      <c r="S132" s="30"/>
      <c r="T132" s="73">
        <v>2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spans="1:145" s="6" customFormat="1" ht="91.5" customHeight="1" hidden="1">
      <c r="A133" s="261">
        <v>403</v>
      </c>
      <c r="B133" s="227" t="s">
        <v>213</v>
      </c>
      <c r="C133" s="272" t="s">
        <v>343</v>
      </c>
      <c r="D133" s="54" t="s">
        <v>152</v>
      </c>
      <c r="E133" s="55" t="s">
        <v>58</v>
      </c>
      <c r="F133" s="97">
        <v>40235</v>
      </c>
      <c r="G133" s="55" t="s">
        <v>68</v>
      </c>
      <c r="H133" s="216" t="s">
        <v>69</v>
      </c>
      <c r="I133" s="216" t="s">
        <v>48</v>
      </c>
      <c r="J133" s="216" t="s">
        <v>155</v>
      </c>
      <c r="K133" s="216"/>
      <c r="L133" s="216"/>
      <c r="M133" s="212"/>
      <c r="N133" s="212"/>
      <c r="O133" s="212"/>
      <c r="P133" s="212"/>
      <c r="Q133" s="212"/>
      <c r="R133" s="212"/>
      <c r="S133" s="212"/>
      <c r="T133" s="214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</row>
    <row r="134" spans="1:145" s="6" customFormat="1" ht="128.25" customHeight="1" hidden="1">
      <c r="A134" s="262"/>
      <c r="B134" s="228"/>
      <c r="C134" s="359"/>
      <c r="D134" s="67" t="s">
        <v>100</v>
      </c>
      <c r="E134" s="61" t="s">
        <v>58</v>
      </c>
      <c r="F134" s="68">
        <v>41858</v>
      </c>
      <c r="G134" s="68">
        <v>42023</v>
      </c>
      <c r="H134" s="217"/>
      <c r="I134" s="217"/>
      <c r="J134" s="217"/>
      <c r="K134" s="217"/>
      <c r="L134" s="217"/>
      <c r="M134" s="213"/>
      <c r="N134" s="213"/>
      <c r="O134" s="213"/>
      <c r="P134" s="213"/>
      <c r="Q134" s="213"/>
      <c r="R134" s="213"/>
      <c r="S134" s="213"/>
      <c r="T134" s="215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</row>
    <row r="135" spans="1:145" s="6" customFormat="1" ht="18" customHeight="1" hidden="1">
      <c r="A135" s="220"/>
      <c r="B135" s="221"/>
      <c r="C135" s="209" t="s">
        <v>101</v>
      </c>
      <c r="D135" s="211"/>
      <c r="E135" s="50"/>
      <c r="F135" s="50"/>
      <c r="G135" s="50"/>
      <c r="H135" s="72" t="s">
        <v>69</v>
      </c>
      <c r="I135" s="98" t="s">
        <v>48</v>
      </c>
      <c r="J135" s="72" t="s">
        <v>155</v>
      </c>
      <c r="K135" s="72" t="s">
        <v>102</v>
      </c>
      <c r="L135" s="72">
        <v>226</v>
      </c>
      <c r="M135" s="30"/>
      <c r="N135" s="30"/>
      <c r="O135" s="30"/>
      <c r="P135" s="30"/>
      <c r="Q135" s="30"/>
      <c r="R135" s="30"/>
      <c r="S135" s="30"/>
      <c r="T135" s="73">
        <v>2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</row>
    <row r="136" spans="1:145" s="6" customFormat="1" ht="87" customHeight="1" hidden="1">
      <c r="A136" s="261">
        <v>403</v>
      </c>
      <c r="B136" s="227" t="s">
        <v>214</v>
      </c>
      <c r="C136" s="272" t="s">
        <v>341</v>
      </c>
      <c r="D136" s="54" t="s">
        <v>152</v>
      </c>
      <c r="E136" s="55" t="s">
        <v>58</v>
      </c>
      <c r="F136" s="56">
        <v>40235</v>
      </c>
      <c r="G136" s="55" t="s">
        <v>68</v>
      </c>
      <c r="H136" s="216" t="s">
        <v>69</v>
      </c>
      <c r="I136" s="216" t="s">
        <v>48</v>
      </c>
      <c r="J136" s="216" t="s">
        <v>156</v>
      </c>
      <c r="K136" s="216"/>
      <c r="L136" s="216"/>
      <c r="M136" s="212"/>
      <c r="N136" s="212"/>
      <c r="O136" s="212"/>
      <c r="P136" s="212"/>
      <c r="Q136" s="212"/>
      <c r="R136" s="212"/>
      <c r="S136" s="212"/>
      <c r="T136" s="214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</row>
    <row r="137" spans="1:145" s="6" customFormat="1" ht="120" customHeight="1" hidden="1">
      <c r="A137" s="262"/>
      <c r="B137" s="228"/>
      <c r="C137" s="359"/>
      <c r="D137" s="67" t="s">
        <v>100</v>
      </c>
      <c r="E137" s="61" t="s">
        <v>58</v>
      </c>
      <c r="F137" s="68">
        <v>41858</v>
      </c>
      <c r="G137" s="68">
        <v>42023</v>
      </c>
      <c r="H137" s="217"/>
      <c r="I137" s="217"/>
      <c r="J137" s="217"/>
      <c r="K137" s="217"/>
      <c r="L137" s="217"/>
      <c r="M137" s="213"/>
      <c r="N137" s="213"/>
      <c r="O137" s="213"/>
      <c r="P137" s="213"/>
      <c r="Q137" s="213"/>
      <c r="R137" s="213"/>
      <c r="S137" s="213"/>
      <c r="T137" s="215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</row>
    <row r="138" spans="1:145" s="6" customFormat="1" ht="18" customHeight="1" hidden="1">
      <c r="A138" s="99"/>
      <c r="B138" s="100"/>
      <c r="C138" s="209" t="s">
        <v>101</v>
      </c>
      <c r="D138" s="210"/>
      <c r="E138" s="210"/>
      <c r="F138" s="210"/>
      <c r="G138" s="211"/>
      <c r="H138" s="69" t="s">
        <v>69</v>
      </c>
      <c r="I138" s="53" t="s">
        <v>48</v>
      </c>
      <c r="J138" s="53" t="s">
        <v>156</v>
      </c>
      <c r="K138" s="53" t="s">
        <v>102</v>
      </c>
      <c r="L138" s="53">
        <v>226</v>
      </c>
      <c r="M138" s="33"/>
      <c r="N138" s="33"/>
      <c r="O138" s="33"/>
      <c r="P138" s="33"/>
      <c r="Q138" s="33"/>
      <c r="R138" s="33"/>
      <c r="S138" s="33"/>
      <c r="T138" s="47">
        <v>2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</row>
    <row r="139" spans="1:145" s="6" customFormat="1" ht="98.25" customHeight="1" hidden="1">
      <c r="A139" s="261">
        <v>403</v>
      </c>
      <c r="B139" s="227" t="s">
        <v>164</v>
      </c>
      <c r="C139" s="276" t="s">
        <v>344</v>
      </c>
      <c r="D139" s="101" t="s">
        <v>345</v>
      </c>
      <c r="E139" s="102" t="s">
        <v>58</v>
      </c>
      <c r="F139" s="103" t="s">
        <v>157</v>
      </c>
      <c r="G139" s="102" t="s">
        <v>68</v>
      </c>
      <c r="H139" s="216" t="s">
        <v>158</v>
      </c>
      <c r="I139" s="216" t="s">
        <v>59</v>
      </c>
      <c r="J139" s="216" t="s">
        <v>159</v>
      </c>
      <c r="K139" s="216"/>
      <c r="L139" s="216"/>
      <c r="M139" s="212"/>
      <c r="N139" s="212"/>
      <c r="O139" s="212"/>
      <c r="P139" s="212"/>
      <c r="Q139" s="212"/>
      <c r="R139" s="212"/>
      <c r="S139" s="212"/>
      <c r="T139" s="214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</row>
    <row r="140" spans="1:145" s="6" customFormat="1" ht="66.75" customHeight="1" hidden="1">
      <c r="A140" s="322"/>
      <c r="B140" s="247"/>
      <c r="C140" s="370"/>
      <c r="D140" s="104" t="s">
        <v>160</v>
      </c>
      <c r="E140" s="105" t="s">
        <v>58</v>
      </c>
      <c r="F140" s="106" t="s">
        <v>161</v>
      </c>
      <c r="G140" s="105" t="s">
        <v>68</v>
      </c>
      <c r="H140" s="295"/>
      <c r="I140" s="295"/>
      <c r="J140" s="295"/>
      <c r="K140" s="295"/>
      <c r="L140" s="295"/>
      <c r="M140" s="243"/>
      <c r="N140" s="243"/>
      <c r="O140" s="243"/>
      <c r="P140" s="243"/>
      <c r="Q140" s="243"/>
      <c r="R140" s="243"/>
      <c r="S140" s="243"/>
      <c r="T140" s="244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</row>
    <row r="141" spans="1:145" s="6" customFormat="1" ht="96" customHeight="1" hidden="1">
      <c r="A141" s="262"/>
      <c r="B141" s="228"/>
      <c r="C141" s="277"/>
      <c r="D141" s="107" t="s">
        <v>162</v>
      </c>
      <c r="E141" s="108" t="s">
        <v>58</v>
      </c>
      <c r="F141" s="68">
        <v>41640</v>
      </c>
      <c r="G141" s="68">
        <v>42023</v>
      </c>
      <c r="H141" s="217"/>
      <c r="I141" s="217"/>
      <c r="J141" s="217"/>
      <c r="K141" s="217"/>
      <c r="L141" s="217"/>
      <c r="M141" s="213"/>
      <c r="N141" s="213"/>
      <c r="O141" s="213"/>
      <c r="P141" s="213"/>
      <c r="Q141" s="213"/>
      <c r="R141" s="213"/>
      <c r="S141" s="213"/>
      <c r="T141" s="215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</row>
    <row r="142" spans="1:145" s="6" customFormat="1" ht="23.25" customHeight="1" hidden="1">
      <c r="A142" s="220"/>
      <c r="B142" s="221"/>
      <c r="C142" s="352" t="s">
        <v>118</v>
      </c>
      <c r="D142" s="353"/>
      <c r="E142" s="355"/>
      <c r="F142" s="355"/>
      <c r="G142" s="369"/>
      <c r="H142" s="53" t="s">
        <v>158</v>
      </c>
      <c r="I142" s="53" t="s">
        <v>59</v>
      </c>
      <c r="J142" s="53" t="s">
        <v>159</v>
      </c>
      <c r="K142" s="53" t="s">
        <v>163</v>
      </c>
      <c r="L142" s="53">
        <v>225</v>
      </c>
      <c r="M142" s="33"/>
      <c r="N142" s="33"/>
      <c r="O142" s="33"/>
      <c r="P142" s="33"/>
      <c r="Q142" s="33"/>
      <c r="R142" s="33"/>
      <c r="S142" s="33"/>
      <c r="T142" s="47">
        <v>2</v>
      </c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</row>
    <row r="143" spans="1:145" s="22" customFormat="1" ht="139.5" customHeight="1">
      <c r="A143" s="201">
        <v>403</v>
      </c>
      <c r="B143" s="196" t="s">
        <v>383</v>
      </c>
      <c r="C143" s="205" t="s">
        <v>369</v>
      </c>
      <c r="D143" s="63" t="s">
        <v>480</v>
      </c>
      <c r="E143" s="55" t="s">
        <v>58</v>
      </c>
      <c r="F143" s="56">
        <v>42370</v>
      </c>
      <c r="G143" s="109">
        <v>44561</v>
      </c>
      <c r="H143" s="207" t="s">
        <v>127</v>
      </c>
      <c r="I143" s="194" t="s">
        <v>135</v>
      </c>
      <c r="J143" s="194" t="s">
        <v>367</v>
      </c>
      <c r="K143" s="194"/>
      <c r="L143" s="194"/>
      <c r="M143" s="191"/>
      <c r="N143" s="191"/>
      <c r="O143" s="191"/>
      <c r="P143" s="191">
        <f>P144</f>
        <v>30</v>
      </c>
      <c r="Q143" s="191"/>
      <c r="R143" s="191"/>
      <c r="S143" s="191"/>
      <c r="T143" s="20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</row>
    <row r="144" spans="1:145" s="22" customFormat="1" ht="33" customHeight="1">
      <c r="A144" s="220"/>
      <c r="B144" s="221"/>
      <c r="C144" s="222" t="s">
        <v>388</v>
      </c>
      <c r="D144" s="223"/>
      <c r="E144" s="223"/>
      <c r="F144" s="223"/>
      <c r="G144" s="224"/>
      <c r="H144" s="53" t="s">
        <v>127</v>
      </c>
      <c r="I144" s="53" t="s">
        <v>135</v>
      </c>
      <c r="J144" s="53" t="s">
        <v>402</v>
      </c>
      <c r="K144" s="53" t="s">
        <v>102</v>
      </c>
      <c r="L144" s="53" t="s">
        <v>359</v>
      </c>
      <c r="M144" s="33"/>
      <c r="N144" s="33"/>
      <c r="O144" s="33"/>
      <c r="P144" s="33">
        <v>30</v>
      </c>
      <c r="Q144" s="33"/>
      <c r="R144" s="33"/>
      <c r="S144" s="33"/>
      <c r="T144" s="47">
        <v>2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</row>
    <row r="145" spans="1:145" s="13" customFormat="1" ht="83.25" customHeight="1" hidden="1">
      <c r="A145" s="225">
        <v>403</v>
      </c>
      <c r="B145" s="227" t="s">
        <v>381</v>
      </c>
      <c r="C145" s="39" t="s">
        <v>82</v>
      </c>
      <c r="D145" s="66" t="s">
        <v>83</v>
      </c>
      <c r="E145" s="51" t="s">
        <v>58</v>
      </c>
      <c r="F145" s="52">
        <v>39814</v>
      </c>
      <c r="G145" s="51" t="s">
        <v>68</v>
      </c>
      <c r="H145" s="72" t="s">
        <v>69</v>
      </c>
      <c r="I145" s="72" t="s">
        <v>158</v>
      </c>
      <c r="J145" s="72" t="s">
        <v>84</v>
      </c>
      <c r="K145" s="72"/>
      <c r="L145" s="72"/>
      <c r="M145" s="30"/>
      <c r="N145" s="30"/>
      <c r="O145" s="30"/>
      <c r="P145" s="30"/>
      <c r="Q145" s="30"/>
      <c r="R145" s="30"/>
      <c r="S145" s="30"/>
      <c r="T145" s="7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</row>
    <row r="146" spans="1:145" s="13" customFormat="1" ht="23.25" customHeight="1" hidden="1">
      <c r="A146" s="246"/>
      <c r="B146" s="247"/>
      <c r="C146" s="352" t="s">
        <v>111</v>
      </c>
      <c r="D146" s="353"/>
      <c r="E146" s="353"/>
      <c r="F146" s="353"/>
      <c r="G146" s="354"/>
      <c r="H146" s="72" t="s">
        <v>69</v>
      </c>
      <c r="I146" s="72" t="s">
        <v>158</v>
      </c>
      <c r="J146" s="72" t="s">
        <v>84</v>
      </c>
      <c r="K146" s="72" t="s">
        <v>102</v>
      </c>
      <c r="L146" s="72" t="s">
        <v>359</v>
      </c>
      <c r="M146" s="30"/>
      <c r="N146" s="30"/>
      <c r="O146" s="30"/>
      <c r="P146" s="30"/>
      <c r="Q146" s="30"/>
      <c r="R146" s="30"/>
      <c r="S146" s="30"/>
      <c r="T146" s="73">
        <v>2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</row>
    <row r="147" spans="1:145" s="13" customFormat="1" ht="100.5" customHeight="1" hidden="1">
      <c r="A147" s="225">
        <v>403</v>
      </c>
      <c r="B147" s="227" t="s">
        <v>382</v>
      </c>
      <c r="C147" s="110" t="s">
        <v>251</v>
      </c>
      <c r="D147" s="66" t="s">
        <v>94</v>
      </c>
      <c r="E147" s="51" t="s">
        <v>58</v>
      </c>
      <c r="F147" s="52">
        <v>41640</v>
      </c>
      <c r="G147" s="61" t="s">
        <v>95</v>
      </c>
      <c r="H147" s="41" t="s">
        <v>69</v>
      </c>
      <c r="I147" s="41" t="s">
        <v>158</v>
      </c>
      <c r="J147" s="41" t="s">
        <v>98</v>
      </c>
      <c r="K147" s="72"/>
      <c r="L147" s="72"/>
      <c r="M147" s="30"/>
      <c r="N147" s="30"/>
      <c r="O147" s="30"/>
      <c r="P147" s="30"/>
      <c r="Q147" s="30"/>
      <c r="R147" s="30"/>
      <c r="S147" s="30"/>
      <c r="T147" s="7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</row>
    <row r="148" spans="1:145" s="13" customFormat="1" ht="23.25" customHeight="1" hidden="1">
      <c r="A148" s="226"/>
      <c r="B148" s="228"/>
      <c r="C148" s="352" t="s">
        <v>111</v>
      </c>
      <c r="D148" s="355"/>
      <c r="E148" s="355"/>
      <c r="F148" s="355"/>
      <c r="G148" s="369"/>
      <c r="H148" s="72" t="s">
        <v>69</v>
      </c>
      <c r="I148" s="72" t="s">
        <v>158</v>
      </c>
      <c r="J148" s="41" t="s">
        <v>98</v>
      </c>
      <c r="K148" s="72" t="s">
        <v>102</v>
      </c>
      <c r="L148" s="72" t="s">
        <v>359</v>
      </c>
      <c r="M148" s="30"/>
      <c r="N148" s="30"/>
      <c r="O148" s="30"/>
      <c r="P148" s="30"/>
      <c r="Q148" s="30"/>
      <c r="R148" s="30"/>
      <c r="S148" s="30"/>
      <c r="T148" s="73">
        <v>2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</row>
    <row r="149" spans="1:145" s="27" customFormat="1" ht="131.25" customHeight="1">
      <c r="A149" s="201">
        <v>403</v>
      </c>
      <c r="B149" s="196" t="s">
        <v>415</v>
      </c>
      <c r="C149" s="205" t="s">
        <v>400</v>
      </c>
      <c r="D149" s="63" t="s">
        <v>480</v>
      </c>
      <c r="E149" s="55" t="s">
        <v>58</v>
      </c>
      <c r="F149" s="56">
        <v>42370</v>
      </c>
      <c r="G149" s="109">
        <v>44561</v>
      </c>
      <c r="H149" s="207" t="s">
        <v>127</v>
      </c>
      <c r="I149" s="194" t="s">
        <v>135</v>
      </c>
      <c r="J149" s="194" t="s">
        <v>401</v>
      </c>
      <c r="K149" s="194"/>
      <c r="L149" s="194"/>
      <c r="M149" s="191"/>
      <c r="N149" s="191"/>
      <c r="O149" s="191"/>
      <c r="P149" s="191">
        <f>P150</f>
        <v>45</v>
      </c>
      <c r="Q149" s="191"/>
      <c r="R149" s="191"/>
      <c r="S149" s="191"/>
      <c r="T149" s="20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</row>
    <row r="150" spans="1:145" s="27" customFormat="1" ht="21" customHeight="1">
      <c r="A150" s="220"/>
      <c r="B150" s="221"/>
      <c r="C150" s="222" t="s">
        <v>399</v>
      </c>
      <c r="D150" s="223"/>
      <c r="E150" s="223"/>
      <c r="F150" s="223"/>
      <c r="G150" s="224"/>
      <c r="H150" s="53" t="s">
        <v>127</v>
      </c>
      <c r="I150" s="53" t="s">
        <v>135</v>
      </c>
      <c r="J150" s="53" t="s">
        <v>401</v>
      </c>
      <c r="K150" s="53" t="s">
        <v>102</v>
      </c>
      <c r="L150" s="53" t="s">
        <v>359</v>
      </c>
      <c r="M150" s="33"/>
      <c r="N150" s="33"/>
      <c r="O150" s="33"/>
      <c r="P150" s="33">
        <v>45</v>
      </c>
      <c r="Q150" s="33"/>
      <c r="R150" s="33"/>
      <c r="S150" s="33"/>
      <c r="T150" s="47">
        <v>2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</row>
    <row r="151" spans="1:145" s="27" customFormat="1" ht="131.25" customHeight="1">
      <c r="A151" s="201">
        <v>403</v>
      </c>
      <c r="B151" s="196" t="s">
        <v>416</v>
      </c>
      <c r="C151" s="205" t="s">
        <v>79</v>
      </c>
      <c r="D151" s="63" t="s">
        <v>480</v>
      </c>
      <c r="E151" s="55" t="s">
        <v>58</v>
      </c>
      <c r="F151" s="56">
        <v>42370</v>
      </c>
      <c r="G151" s="109">
        <v>44561</v>
      </c>
      <c r="H151" s="207" t="s">
        <v>127</v>
      </c>
      <c r="I151" s="194" t="s">
        <v>135</v>
      </c>
      <c r="J151" s="194" t="s">
        <v>403</v>
      </c>
      <c r="K151" s="194"/>
      <c r="L151" s="194"/>
      <c r="M151" s="191"/>
      <c r="N151" s="191"/>
      <c r="O151" s="191"/>
      <c r="P151" s="191">
        <f>P152</f>
        <v>195.58917</v>
      </c>
      <c r="Q151" s="191"/>
      <c r="R151" s="191"/>
      <c r="S151" s="191"/>
      <c r="T151" s="20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</row>
    <row r="152" spans="1:145" s="27" customFormat="1" ht="18.75" customHeight="1">
      <c r="A152" s="220"/>
      <c r="B152" s="221"/>
      <c r="C152" s="222" t="s">
        <v>399</v>
      </c>
      <c r="D152" s="223"/>
      <c r="E152" s="223"/>
      <c r="F152" s="223"/>
      <c r="G152" s="224"/>
      <c r="H152" s="53" t="s">
        <v>127</v>
      </c>
      <c r="I152" s="53" t="s">
        <v>135</v>
      </c>
      <c r="J152" s="53" t="s">
        <v>403</v>
      </c>
      <c r="K152" s="53" t="s">
        <v>102</v>
      </c>
      <c r="L152" s="53" t="s">
        <v>359</v>
      </c>
      <c r="M152" s="33"/>
      <c r="N152" s="33"/>
      <c r="O152" s="33"/>
      <c r="P152" s="33">
        <v>195.58917</v>
      </c>
      <c r="Q152" s="33"/>
      <c r="R152" s="33"/>
      <c r="S152" s="33"/>
      <c r="T152" s="47">
        <v>2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</row>
    <row r="153" spans="1:145" s="27" customFormat="1" ht="131.25" customHeight="1">
      <c r="A153" s="201">
        <v>403</v>
      </c>
      <c r="B153" s="196" t="s">
        <v>417</v>
      </c>
      <c r="C153" s="205" t="s">
        <v>97</v>
      </c>
      <c r="D153" s="63" t="s">
        <v>480</v>
      </c>
      <c r="E153" s="55" t="s">
        <v>58</v>
      </c>
      <c r="F153" s="56">
        <v>42370</v>
      </c>
      <c r="G153" s="109">
        <v>44561</v>
      </c>
      <c r="H153" s="207" t="s">
        <v>127</v>
      </c>
      <c r="I153" s="194" t="s">
        <v>135</v>
      </c>
      <c r="J153" s="194" t="s">
        <v>98</v>
      </c>
      <c r="K153" s="194"/>
      <c r="L153" s="194"/>
      <c r="M153" s="191"/>
      <c r="N153" s="191"/>
      <c r="O153" s="191"/>
      <c r="P153" s="191">
        <f>P154</f>
        <v>13.61083</v>
      </c>
      <c r="Q153" s="191"/>
      <c r="R153" s="191"/>
      <c r="S153" s="191"/>
      <c r="T153" s="20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</row>
    <row r="154" spans="1:145" s="27" customFormat="1" ht="21" customHeight="1">
      <c r="A154" s="220"/>
      <c r="B154" s="221"/>
      <c r="C154" s="222" t="s">
        <v>399</v>
      </c>
      <c r="D154" s="223"/>
      <c r="E154" s="223"/>
      <c r="F154" s="223"/>
      <c r="G154" s="224"/>
      <c r="H154" s="53" t="s">
        <v>127</v>
      </c>
      <c r="I154" s="53" t="s">
        <v>135</v>
      </c>
      <c r="J154" s="53" t="s">
        <v>98</v>
      </c>
      <c r="K154" s="53" t="s">
        <v>102</v>
      </c>
      <c r="L154" s="53" t="s">
        <v>359</v>
      </c>
      <c r="M154" s="33"/>
      <c r="N154" s="33"/>
      <c r="O154" s="33"/>
      <c r="P154" s="33">
        <v>13.61083</v>
      </c>
      <c r="Q154" s="33"/>
      <c r="R154" s="33"/>
      <c r="S154" s="33"/>
      <c r="T154" s="47">
        <v>2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</row>
    <row r="155" spans="1:145" s="36" customFormat="1" ht="96" customHeight="1">
      <c r="A155" s="195">
        <v>403</v>
      </c>
      <c r="B155" s="196" t="s">
        <v>441</v>
      </c>
      <c r="C155" s="197" t="s">
        <v>436</v>
      </c>
      <c r="D155" s="197" t="s">
        <v>500</v>
      </c>
      <c r="E155" s="199" t="s">
        <v>58</v>
      </c>
      <c r="F155" s="192">
        <v>42736</v>
      </c>
      <c r="G155" s="109">
        <v>44561</v>
      </c>
      <c r="H155" s="194" t="s">
        <v>69</v>
      </c>
      <c r="I155" s="194" t="s">
        <v>158</v>
      </c>
      <c r="J155" s="202" t="s">
        <v>437</v>
      </c>
      <c r="K155" s="194"/>
      <c r="L155" s="194"/>
      <c r="M155" s="191"/>
      <c r="N155" s="191"/>
      <c r="O155" s="191"/>
      <c r="P155" s="191"/>
      <c r="Q155" s="191">
        <f>Q156</f>
        <v>29.8</v>
      </c>
      <c r="R155" s="191">
        <f>R156</f>
        <v>29.8</v>
      </c>
      <c r="S155" s="191">
        <f>S156</f>
        <v>29.8</v>
      </c>
      <c r="T155" s="20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</row>
    <row r="156" spans="1:145" s="36" customFormat="1" ht="21" customHeight="1">
      <c r="A156" s="220"/>
      <c r="B156" s="221"/>
      <c r="C156" s="222" t="s">
        <v>438</v>
      </c>
      <c r="D156" s="223"/>
      <c r="E156" s="223"/>
      <c r="F156" s="223"/>
      <c r="G156" s="224"/>
      <c r="H156" s="72" t="s">
        <v>69</v>
      </c>
      <c r="I156" s="72" t="s">
        <v>158</v>
      </c>
      <c r="J156" s="113" t="s">
        <v>437</v>
      </c>
      <c r="K156" s="72" t="s">
        <v>102</v>
      </c>
      <c r="L156" s="72"/>
      <c r="M156" s="30"/>
      <c r="N156" s="30"/>
      <c r="O156" s="30"/>
      <c r="P156" s="30"/>
      <c r="Q156" s="30">
        <v>29.8</v>
      </c>
      <c r="R156" s="30">
        <v>29.8</v>
      </c>
      <c r="S156" s="30">
        <v>29.8</v>
      </c>
      <c r="T156" s="73">
        <v>2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</row>
    <row r="157" spans="1:145" s="13" customFormat="1" ht="99.75" customHeight="1">
      <c r="A157" s="225">
        <v>403</v>
      </c>
      <c r="B157" s="227" t="s">
        <v>442</v>
      </c>
      <c r="C157" s="229" t="s">
        <v>426</v>
      </c>
      <c r="D157" s="63" t="s">
        <v>506</v>
      </c>
      <c r="E157" s="57" t="s">
        <v>58</v>
      </c>
      <c r="F157" s="111" t="s">
        <v>373</v>
      </c>
      <c r="G157" s="97">
        <v>43465</v>
      </c>
      <c r="H157" s="216" t="s">
        <v>69</v>
      </c>
      <c r="I157" s="216" t="s">
        <v>135</v>
      </c>
      <c r="J157" s="218" t="s">
        <v>329</v>
      </c>
      <c r="K157" s="216"/>
      <c r="L157" s="216"/>
      <c r="M157" s="212">
        <f>M160</f>
        <v>1060</v>
      </c>
      <c r="N157" s="212">
        <f>N160</f>
        <v>1060</v>
      </c>
      <c r="O157" s="212">
        <f>O160</f>
        <v>1060</v>
      </c>
      <c r="P157" s="212">
        <f>P160</f>
        <v>1060</v>
      </c>
      <c r="Q157" s="212">
        <f>Q160</f>
        <v>1102</v>
      </c>
      <c r="R157" s="212"/>
      <c r="S157" s="212"/>
      <c r="T157" s="21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</row>
    <row r="158" spans="1:145" s="13" customFormat="1" ht="84" customHeight="1">
      <c r="A158" s="246"/>
      <c r="B158" s="247"/>
      <c r="C158" s="255"/>
      <c r="D158" s="206" t="s">
        <v>505</v>
      </c>
      <c r="E158" s="81"/>
      <c r="F158" s="399"/>
      <c r="G158" s="115"/>
      <c r="H158" s="295"/>
      <c r="I158" s="295"/>
      <c r="J158" s="245"/>
      <c r="K158" s="295"/>
      <c r="L158" s="295"/>
      <c r="M158" s="243"/>
      <c r="N158" s="243"/>
      <c r="O158" s="243"/>
      <c r="P158" s="243"/>
      <c r="Q158" s="243"/>
      <c r="R158" s="243"/>
      <c r="S158" s="243"/>
      <c r="T158" s="24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</row>
    <row r="159" spans="1:145" s="15" customFormat="1" ht="100.5" customHeight="1">
      <c r="A159" s="226"/>
      <c r="B159" s="228"/>
      <c r="C159" s="230"/>
      <c r="D159" s="64" t="s">
        <v>479</v>
      </c>
      <c r="E159" s="59" t="s">
        <v>58</v>
      </c>
      <c r="F159" s="60">
        <v>42736</v>
      </c>
      <c r="G159" s="112">
        <v>44561</v>
      </c>
      <c r="H159" s="217"/>
      <c r="I159" s="217"/>
      <c r="J159" s="219"/>
      <c r="K159" s="217"/>
      <c r="L159" s="217"/>
      <c r="M159" s="213"/>
      <c r="N159" s="213"/>
      <c r="O159" s="213"/>
      <c r="P159" s="213"/>
      <c r="Q159" s="213"/>
      <c r="R159" s="213"/>
      <c r="S159" s="213"/>
      <c r="T159" s="21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</row>
    <row r="160" spans="1:145" s="15" customFormat="1" ht="33.75" customHeight="1">
      <c r="A160" s="220"/>
      <c r="B160" s="221"/>
      <c r="C160" s="222" t="s">
        <v>388</v>
      </c>
      <c r="D160" s="223"/>
      <c r="E160" s="223"/>
      <c r="F160" s="223"/>
      <c r="G160" s="224"/>
      <c r="H160" s="72" t="s">
        <v>69</v>
      </c>
      <c r="I160" s="72" t="s">
        <v>135</v>
      </c>
      <c r="J160" s="113" t="s">
        <v>329</v>
      </c>
      <c r="K160" s="72" t="s">
        <v>102</v>
      </c>
      <c r="L160" s="72"/>
      <c r="M160" s="30">
        <v>1060</v>
      </c>
      <c r="N160" s="30">
        <v>1060</v>
      </c>
      <c r="O160" s="30">
        <v>1060</v>
      </c>
      <c r="P160" s="30">
        <v>1060</v>
      </c>
      <c r="Q160" s="30">
        <v>1102</v>
      </c>
      <c r="R160" s="30"/>
      <c r="S160" s="30"/>
      <c r="T160" s="73">
        <v>2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</row>
    <row r="161" spans="1:145" s="6" customFormat="1" ht="31.5" customHeight="1" hidden="1">
      <c r="A161" s="261">
        <v>403</v>
      </c>
      <c r="B161" s="227" t="s">
        <v>363</v>
      </c>
      <c r="C161" s="276" t="s">
        <v>346</v>
      </c>
      <c r="D161" s="328" t="s">
        <v>160</v>
      </c>
      <c r="E161" s="362" t="s">
        <v>58</v>
      </c>
      <c r="F161" s="325" t="s">
        <v>161</v>
      </c>
      <c r="G161" s="362" t="s">
        <v>68</v>
      </c>
      <c r="H161" s="216" t="s">
        <v>158</v>
      </c>
      <c r="I161" s="216" t="s">
        <v>59</v>
      </c>
      <c r="J161" s="216" t="s">
        <v>165</v>
      </c>
      <c r="K161" s="216"/>
      <c r="L161" s="216"/>
      <c r="M161" s="212"/>
      <c r="N161" s="212"/>
      <c r="O161" s="212"/>
      <c r="P161" s="212"/>
      <c r="Q161" s="212"/>
      <c r="R161" s="212"/>
      <c r="S161" s="212"/>
      <c r="T161" s="21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</row>
    <row r="162" spans="1:145" s="6" customFormat="1" ht="51.75" customHeight="1" hidden="1">
      <c r="A162" s="322"/>
      <c r="B162" s="247"/>
      <c r="C162" s="370"/>
      <c r="D162" s="366"/>
      <c r="E162" s="363"/>
      <c r="F162" s="326"/>
      <c r="G162" s="363"/>
      <c r="H162" s="295"/>
      <c r="I162" s="295"/>
      <c r="J162" s="295"/>
      <c r="K162" s="295"/>
      <c r="L162" s="295"/>
      <c r="M162" s="243"/>
      <c r="N162" s="243"/>
      <c r="O162" s="243"/>
      <c r="P162" s="243"/>
      <c r="Q162" s="243"/>
      <c r="R162" s="243"/>
      <c r="S162" s="243"/>
      <c r="T162" s="24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</row>
    <row r="163" spans="1:145" s="6" customFormat="1" ht="96" customHeight="1" hidden="1">
      <c r="A163" s="262"/>
      <c r="B163" s="228"/>
      <c r="C163" s="277"/>
      <c r="D163" s="107" t="s">
        <v>162</v>
      </c>
      <c r="E163" s="108" t="s">
        <v>58</v>
      </c>
      <c r="F163" s="68">
        <v>41640</v>
      </c>
      <c r="G163" s="112">
        <v>42023</v>
      </c>
      <c r="H163" s="217"/>
      <c r="I163" s="217"/>
      <c r="J163" s="217"/>
      <c r="K163" s="217"/>
      <c r="L163" s="217"/>
      <c r="M163" s="213"/>
      <c r="N163" s="213"/>
      <c r="O163" s="213"/>
      <c r="P163" s="213"/>
      <c r="Q163" s="213"/>
      <c r="R163" s="213"/>
      <c r="S163" s="213"/>
      <c r="T163" s="21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</row>
    <row r="164" spans="1:145" s="6" customFormat="1" ht="23.25" customHeight="1" hidden="1">
      <c r="A164" s="220"/>
      <c r="B164" s="221"/>
      <c r="C164" s="352" t="s">
        <v>118</v>
      </c>
      <c r="D164" s="355"/>
      <c r="E164" s="355"/>
      <c r="F164" s="355"/>
      <c r="G164" s="369"/>
      <c r="H164" s="53" t="s">
        <v>158</v>
      </c>
      <c r="I164" s="53" t="s">
        <v>59</v>
      </c>
      <c r="J164" s="53" t="s">
        <v>165</v>
      </c>
      <c r="K164" s="53" t="s">
        <v>102</v>
      </c>
      <c r="L164" s="53" t="s">
        <v>359</v>
      </c>
      <c r="M164" s="33"/>
      <c r="N164" s="33"/>
      <c r="O164" s="33"/>
      <c r="P164" s="33"/>
      <c r="Q164" s="33"/>
      <c r="R164" s="33"/>
      <c r="S164" s="33"/>
      <c r="T164" s="47">
        <v>2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</row>
    <row r="165" spans="1:145" s="9" customFormat="1" ht="52.5" customHeight="1">
      <c r="A165" s="261">
        <v>403</v>
      </c>
      <c r="B165" s="227" t="s">
        <v>418</v>
      </c>
      <c r="C165" s="364" t="s">
        <v>166</v>
      </c>
      <c r="D165" s="328" t="s">
        <v>478</v>
      </c>
      <c r="E165" s="362" t="s">
        <v>58</v>
      </c>
      <c r="F165" s="325" t="s">
        <v>161</v>
      </c>
      <c r="G165" s="362" t="s">
        <v>68</v>
      </c>
      <c r="H165" s="265" t="s">
        <v>158</v>
      </c>
      <c r="I165" s="216" t="s">
        <v>59</v>
      </c>
      <c r="J165" s="216" t="s">
        <v>167</v>
      </c>
      <c r="K165" s="216"/>
      <c r="L165" s="216"/>
      <c r="M165" s="212">
        <f aca="true" t="shared" si="5" ref="M165:S165">M168</f>
        <v>32.9</v>
      </c>
      <c r="N165" s="212">
        <f t="shared" si="5"/>
        <v>32.9</v>
      </c>
      <c r="O165" s="212">
        <f t="shared" si="5"/>
        <v>30.60655</v>
      </c>
      <c r="P165" s="212">
        <f t="shared" si="5"/>
        <v>29</v>
      </c>
      <c r="Q165" s="212">
        <f>Q168</f>
        <v>29</v>
      </c>
      <c r="R165" s="212">
        <f>R168</f>
        <v>29</v>
      </c>
      <c r="S165" s="212">
        <f t="shared" si="5"/>
        <v>29</v>
      </c>
      <c r="T165" s="21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</row>
    <row r="166" spans="1:145" s="9" customFormat="1" ht="24" customHeight="1">
      <c r="A166" s="322"/>
      <c r="B166" s="247"/>
      <c r="C166" s="365"/>
      <c r="D166" s="366"/>
      <c r="E166" s="363"/>
      <c r="F166" s="326"/>
      <c r="G166" s="363"/>
      <c r="H166" s="335"/>
      <c r="I166" s="295"/>
      <c r="J166" s="295"/>
      <c r="K166" s="295"/>
      <c r="L166" s="295"/>
      <c r="M166" s="243"/>
      <c r="N166" s="243"/>
      <c r="O166" s="243"/>
      <c r="P166" s="243"/>
      <c r="Q166" s="243"/>
      <c r="R166" s="243"/>
      <c r="S166" s="243"/>
      <c r="T166" s="24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</row>
    <row r="167" spans="1:145" s="9" customFormat="1" ht="117" customHeight="1">
      <c r="A167" s="322"/>
      <c r="B167" s="247"/>
      <c r="C167" s="365"/>
      <c r="D167" s="114" t="s">
        <v>477</v>
      </c>
      <c r="E167" s="105" t="s">
        <v>58</v>
      </c>
      <c r="F167" s="83">
        <v>42370</v>
      </c>
      <c r="G167" s="115">
        <v>44215</v>
      </c>
      <c r="H167" s="335"/>
      <c r="I167" s="295"/>
      <c r="J167" s="295"/>
      <c r="K167" s="295"/>
      <c r="L167" s="295"/>
      <c r="M167" s="243"/>
      <c r="N167" s="243"/>
      <c r="O167" s="243"/>
      <c r="P167" s="243"/>
      <c r="Q167" s="243"/>
      <c r="R167" s="243"/>
      <c r="S167" s="243"/>
      <c r="T167" s="24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</row>
    <row r="168" spans="1:145" s="9" customFormat="1" ht="32.25" customHeight="1">
      <c r="A168" s="220"/>
      <c r="B168" s="221"/>
      <c r="C168" s="222" t="s">
        <v>388</v>
      </c>
      <c r="D168" s="223"/>
      <c r="E168" s="223"/>
      <c r="F168" s="223"/>
      <c r="G168" s="224"/>
      <c r="H168" s="53" t="s">
        <v>158</v>
      </c>
      <c r="I168" s="53" t="s">
        <v>59</v>
      </c>
      <c r="J168" s="53" t="s">
        <v>167</v>
      </c>
      <c r="K168" s="53" t="s">
        <v>102</v>
      </c>
      <c r="L168" s="53" t="s">
        <v>359</v>
      </c>
      <c r="M168" s="33">
        <v>32.9</v>
      </c>
      <c r="N168" s="33">
        <v>32.9</v>
      </c>
      <c r="O168" s="33">
        <v>30.60655</v>
      </c>
      <c r="P168" s="33">
        <v>29</v>
      </c>
      <c r="Q168" s="33">
        <v>29</v>
      </c>
      <c r="R168" s="33">
        <v>29</v>
      </c>
      <c r="S168" s="33">
        <v>29</v>
      </c>
      <c r="T168" s="47">
        <v>2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</row>
    <row r="169" spans="1:145" s="6" customFormat="1" ht="95.25" customHeight="1" hidden="1">
      <c r="A169" s="225">
        <v>403</v>
      </c>
      <c r="B169" s="227" t="s">
        <v>364</v>
      </c>
      <c r="C169" s="259" t="s">
        <v>168</v>
      </c>
      <c r="D169" s="116" t="s">
        <v>169</v>
      </c>
      <c r="E169" s="55" t="s">
        <v>170</v>
      </c>
      <c r="F169" s="56" t="s">
        <v>171</v>
      </c>
      <c r="G169" s="55" t="s">
        <v>68</v>
      </c>
      <c r="H169" s="216" t="s">
        <v>158</v>
      </c>
      <c r="I169" s="216" t="s">
        <v>127</v>
      </c>
      <c r="J169" s="216" t="s">
        <v>172</v>
      </c>
      <c r="K169" s="216"/>
      <c r="L169" s="216"/>
      <c r="M169" s="212"/>
      <c r="N169" s="212"/>
      <c r="O169" s="212"/>
      <c r="P169" s="212"/>
      <c r="Q169" s="212"/>
      <c r="R169" s="212"/>
      <c r="S169" s="212"/>
      <c r="T169" s="21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</row>
    <row r="170" spans="1:145" s="6" customFormat="1" ht="90" customHeight="1" hidden="1">
      <c r="A170" s="226"/>
      <c r="B170" s="228"/>
      <c r="C170" s="260"/>
      <c r="D170" s="117" t="s">
        <v>173</v>
      </c>
      <c r="E170" s="61" t="s">
        <v>58</v>
      </c>
      <c r="F170" s="68">
        <v>41640</v>
      </c>
      <c r="G170" s="68">
        <v>42369</v>
      </c>
      <c r="H170" s="217"/>
      <c r="I170" s="217"/>
      <c r="J170" s="217"/>
      <c r="K170" s="217"/>
      <c r="L170" s="217"/>
      <c r="M170" s="213"/>
      <c r="N170" s="213"/>
      <c r="O170" s="213"/>
      <c r="P170" s="213"/>
      <c r="Q170" s="213"/>
      <c r="R170" s="213"/>
      <c r="S170" s="213"/>
      <c r="T170" s="21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</row>
    <row r="171" spans="1:145" s="6" customFormat="1" ht="18" customHeight="1" hidden="1">
      <c r="A171" s="261"/>
      <c r="B171" s="296"/>
      <c r="C171" s="367" t="s">
        <v>174</v>
      </c>
      <c r="D171" s="367"/>
      <c r="E171" s="367"/>
      <c r="F171" s="367"/>
      <c r="G171" s="367"/>
      <c r="H171" s="69" t="s">
        <v>158</v>
      </c>
      <c r="I171" s="69" t="s">
        <v>127</v>
      </c>
      <c r="J171" s="69" t="s">
        <v>172</v>
      </c>
      <c r="K171" s="69" t="s">
        <v>102</v>
      </c>
      <c r="L171" s="69" t="s">
        <v>359</v>
      </c>
      <c r="M171" s="33"/>
      <c r="N171" s="24"/>
      <c r="O171" s="33"/>
      <c r="P171" s="33"/>
      <c r="Q171" s="33"/>
      <c r="R171" s="33"/>
      <c r="S171" s="33"/>
      <c r="T171" s="47">
        <v>2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</row>
    <row r="172" spans="1:145" s="6" customFormat="1" ht="18" customHeight="1" hidden="1">
      <c r="A172" s="322"/>
      <c r="B172" s="340"/>
      <c r="C172" s="352" t="s">
        <v>118</v>
      </c>
      <c r="D172" s="353"/>
      <c r="E172" s="353"/>
      <c r="F172" s="353"/>
      <c r="G172" s="354"/>
      <c r="H172" s="69" t="s">
        <v>158</v>
      </c>
      <c r="I172" s="69" t="s">
        <v>127</v>
      </c>
      <c r="J172" s="69" t="s">
        <v>172</v>
      </c>
      <c r="K172" s="69" t="s">
        <v>102</v>
      </c>
      <c r="L172" s="69" t="s">
        <v>359</v>
      </c>
      <c r="M172" s="33"/>
      <c r="N172" s="24"/>
      <c r="O172" s="33"/>
      <c r="P172" s="33"/>
      <c r="Q172" s="33"/>
      <c r="R172" s="33"/>
      <c r="S172" s="33"/>
      <c r="T172" s="47">
        <v>2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</row>
    <row r="173" spans="1:145" s="6" customFormat="1" ht="18" customHeight="1" hidden="1">
      <c r="A173" s="322"/>
      <c r="B173" s="340"/>
      <c r="C173" s="357" t="s">
        <v>131</v>
      </c>
      <c r="D173" s="357"/>
      <c r="E173" s="357"/>
      <c r="F173" s="357"/>
      <c r="G173" s="357"/>
      <c r="H173" s="69" t="s">
        <v>158</v>
      </c>
      <c r="I173" s="69" t="s">
        <v>127</v>
      </c>
      <c r="J173" s="69" t="s">
        <v>172</v>
      </c>
      <c r="K173" s="69" t="s">
        <v>102</v>
      </c>
      <c r="L173" s="69" t="s">
        <v>359</v>
      </c>
      <c r="M173" s="33"/>
      <c r="N173" s="24"/>
      <c r="O173" s="33"/>
      <c r="P173" s="33"/>
      <c r="Q173" s="33"/>
      <c r="R173" s="33"/>
      <c r="S173" s="33"/>
      <c r="T173" s="47">
        <v>2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</row>
    <row r="174" spans="1:145" s="6" customFormat="1" ht="18" customHeight="1" hidden="1">
      <c r="A174" s="262"/>
      <c r="B174" s="274"/>
      <c r="C174" s="368" t="s">
        <v>79</v>
      </c>
      <c r="D174" s="360"/>
      <c r="E174" s="360"/>
      <c r="F174" s="360"/>
      <c r="G174" s="361"/>
      <c r="H174" s="69" t="s">
        <v>158</v>
      </c>
      <c r="I174" s="69" t="s">
        <v>127</v>
      </c>
      <c r="J174" s="69" t="s">
        <v>172</v>
      </c>
      <c r="K174" s="69" t="s">
        <v>80</v>
      </c>
      <c r="L174" s="69" t="s">
        <v>359</v>
      </c>
      <c r="M174" s="33"/>
      <c r="N174" s="24"/>
      <c r="O174" s="33"/>
      <c r="P174" s="33"/>
      <c r="Q174" s="33"/>
      <c r="R174" s="33"/>
      <c r="S174" s="33"/>
      <c r="T174" s="47">
        <v>2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</row>
    <row r="175" spans="1:145" s="29" customFormat="1" ht="52.5" customHeight="1">
      <c r="A175" s="261">
        <v>403</v>
      </c>
      <c r="B175" s="227" t="s">
        <v>419</v>
      </c>
      <c r="C175" s="364" t="s">
        <v>371</v>
      </c>
      <c r="D175" s="328" t="s">
        <v>372</v>
      </c>
      <c r="E175" s="362" t="s">
        <v>58</v>
      </c>
      <c r="F175" s="325" t="s">
        <v>161</v>
      </c>
      <c r="G175" s="362" t="s">
        <v>68</v>
      </c>
      <c r="H175" s="265" t="s">
        <v>158</v>
      </c>
      <c r="I175" s="216" t="s">
        <v>59</v>
      </c>
      <c r="J175" s="216" t="s">
        <v>370</v>
      </c>
      <c r="K175" s="216"/>
      <c r="L175" s="216"/>
      <c r="M175" s="212"/>
      <c r="N175" s="212"/>
      <c r="O175" s="212"/>
      <c r="P175" s="212">
        <f>P178</f>
        <v>3.3</v>
      </c>
      <c r="Q175" s="212">
        <f>Q178</f>
        <v>0</v>
      </c>
      <c r="R175" s="212"/>
      <c r="S175" s="212"/>
      <c r="T175" s="21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</row>
    <row r="176" spans="1:145" s="29" customFormat="1" ht="38.25" customHeight="1">
      <c r="A176" s="322"/>
      <c r="B176" s="247"/>
      <c r="C176" s="365"/>
      <c r="D176" s="366"/>
      <c r="E176" s="363"/>
      <c r="F176" s="326"/>
      <c r="G176" s="363"/>
      <c r="H176" s="335"/>
      <c r="I176" s="295"/>
      <c r="J176" s="295"/>
      <c r="K176" s="295"/>
      <c r="L176" s="295"/>
      <c r="M176" s="243"/>
      <c r="N176" s="243"/>
      <c r="O176" s="243"/>
      <c r="P176" s="243"/>
      <c r="Q176" s="243"/>
      <c r="R176" s="243"/>
      <c r="S176" s="243"/>
      <c r="T176" s="24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</row>
    <row r="177" spans="1:145" s="29" customFormat="1" ht="112.5" customHeight="1">
      <c r="A177" s="322"/>
      <c r="B177" s="247"/>
      <c r="C177" s="365"/>
      <c r="D177" s="114" t="s">
        <v>476</v>
      </c>
      <c r="E177" s="105" t="s">
        <v>58</v>
      </c>
      <c r="F177" s="83">
        <v>42370</v>
      </c>
      <c r="G177" s="115">
        <v>44215</v>
      </c>
      <c r="H177" s="335"/>
      <c r="I177" s="295"/>
      <c r="J177" s="295"/>
      <c r="K177" s="295"/>
      <c r="L177" s="295"/>
      <c r="M177" s="243"/>
      <c r="N177" s="243"/>
      <c r="O177" s="243"/>
      <c r="P177" s="243"/>
      <c r="Q177" s="243"/>
      <c r="R177" s="243"/>
      <c r="S177" s="243"/>
      <c r="T177" s="24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</row>
    <row r="178" spans="1:145" s="29" customFormat="1" ht="75" customHeight="1">
      <c r="A178" s="220"/>
      <c r="B178" s="221"/>
      <c r="C178" s="367" t="s">
        <v>423</v>
      </c>
      <c r="D178" s="367"/>
      <c r="E178" s="367"/>
      <c r="F178" s="367"/>
      <c r="G178" s="367"/>
      <c r="H178" s="53" t="s">
        <v>158</v>
      </c>
      <c r="I178" s="53" t="s">
        <v>59</v>
      </c>
      <c r="J178" s="53" t="s">
        <v>370</v>
      </c>
      <c r="K178" s="53" t="s">
        <v>422</v>
      </c>
      <c r="L178" s="53" t="s">
        <v>359</v>
      </c>
      <c r="M178" s="33"/>
      <c r="N178" s="33"/>
      <c r="O178" s="33"/>
      <c r="P178" s="33">
        <v>3.3</v>
      </c>
      <c r="Q178" s="33">
        <v>0</v>
      </c>
      <c r="R178" s="33"/>
      <c r="S178" s="33"/>
      <c r="T178" s="47">
        <v>2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</row>
    <row r="179" spans="1:145" s="9" customFormat="1" ht="95.25" customHeight="1">
      <c r="A179" s="225">
        <v>403</v>
      </c>
      <c r="B179" s="227" t="s">
        <v>443</v>
      </c>
      <c r="C179" s="305" t="s">
        <v>175</v>
      </c>
      <c r="D179" s="91" t="s">
        <v>474</v>
      </c>
      <c r="E179" s="55" t="s">
        <v>170</v>
      </c>
      <c r="F179" s="56" t="s">
        <v>171</v>
      </c>
      <c r="G179" s="55" t="s">
        <v>68</v>
      </c>
      <c r="H179" s="265" t="s">
        <v>158</v>
      </c>
      <c r="I179" s="216" t="s">
        <v>127</v>
      </c>
      <c r="J179" s="216" t="s">
        <v>176</v>
      </c>
      <c r="K179" s="216"/>
      <c r="L179" s="216"/>
      <c r="M179" s="212">
        <f>M181</f>
        <v>1114</v>
      </c>
      <c r="N179" s="212">
        <f>N181+N184</f>
        <v>3927.64238</v>
      </c>
      <c r="O179" s="212">
        <f>O181+O184</f>
        <v>3586.1711499999997</v>
      </c>
      <c r="P179" s="212">
        <f>P181+P184</f>
        <v>3735</v>
      </c>
      <c r="Q179" s="212">
        <f>Q181+Q182+Q183</f>
        <v>1502.4</v>
      </c>
      <c r="R179" s="212">
        <f>R181+R182+R183</f>
        <v>1596.4</v>
      </c>
      <c r="S179" s="212">
        <f>S181+S182+S183</f>
        <v>1046.4</v>
      </c>
      <c r="T179" s="21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</row>
    <row r="180" spans="1:145" s="9" customFormat="1" ht="115.5" customHeight="1">
      <c r="A180" s="246"/>
      <c r="B180" s="247"/>
      <c r="C180" s="306"/>
      <c r="D180" s="118" t="s">
        <v>475</v>
      </c>
      <c r="E180" s="85" t="s">
        <v>58</v>
      </c>
      <c r="F180" s="83">
        <v>42370</v>
      </c>
      <c r="G180" s="83">
        <v>44561</v>
      </c>
      <c r="H180" s="335"/>
      <c r="I180" s="295"/>
      <c r="J180" s="295"/>
      <c r="K180" s="295"/>
      <c r="L180" s="295"/>
      <c r="M180" s="243"/>
      <c r="N180" s="243"/>
      <c r="O180" s="243"/>
      <c r="P180" s="243"/>
      <c r="Q180" s="243"/>
      <c r="R180" s="243"/>
      <c r="S180" s="243"/>
      <c r="T180" s="24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</row>
    <row r="181" spans="1:145" s="9" customFormat="1" ht="36" customHeight="1">
      <c r="A181" s="261"/>
      <c r="B181" s="296"/>
      <c r="C181" s="222" t="s">
        <v>388</v>
      </c>
      <c r="D181" s="223"/>
      <c r="E181" s="223"/>
      <c r="F181" s="223"/>
      <c r="G181" s="224"/>
      <c r="H181" s="69" t="s">
        <v>158</v>
      </c>
      <c r="I181" s="69" t="s">
        <v>127</v>
      </c>
      <c r="J181" s="69" t="s">
        <v>176</v>
      </c>
      <c r="K181" s="69" t="s">
        <v>102</v>
      </c>
      <c r="L181" s="69" t="s">
        <v>359</v>
      </c>
      <c r="M181" s="33">
        <v>1114</v>
      </c>
      <c r="N181" s="33">
        <v>3925.1</v>
      </c>
      <c r="O181" s="33">
        <v>3583.62877</v>
      </c>
      <c r="P181" s="33">
        <v>3734</v>
      </c>
      <c r="Q181" s="33">
        <v>1502.4</v>
      </c>
      <c r="R181" s="33">
        <v>1596.4</v>
      </c>
      <c r="S181" s="33">
        <v>1046.4</v>
      </c>
      <c r="T181" s="47">
        <v>2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</row>
    <row r="182" spans="1:145" s="6" customFormat="1" ht="18" customHeight="1" hidden="1">
      <c r="A182" s="322"/>
      <c r="B182" s="340"/>
      <c r="C182" s="256" t="s">
        <v>111</v>
      </c>
      <c r="D182" s="256"/>
      <c r="E182" s="256"/>
      <c r="F182" s="256"/>
      <c r="G182" s="256"/>
      <c r="H182" s="69" t="s">
        <v>158</v>
      </c>
      <c r="I182" s="69" t="s">
        <v>127</v>
      </c>
      <c r="J182" s="69" t="s">
        <v>176</v>
      </c>
      <c r="K182" s="69" t="s">
        <v>102</v>
      </c>
      <c r="L182" s="69" t="s">
        <v>359</v>
      </c>
      <c r="M182" s="33"/>
      <c r="N182" s="24"/>
      <c r="O182" s="33"/>
      <c r="P182" s="33"/>
      <c r="Q182" s="33"/>
      <c r="R182" s="33"/>
      <c r="S182" s="33"/>
      <c r="T182" s="47">
        <v>2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</row>
    <row r="183" spans="1:145" s="6" customFormat="1" ht="18" customHeight="1" hidden="1">
      <c r="A183" s="262"/>
      <c r="B183" s="274"/>
      <c r="C183" s="256" t="s">
        <v>111</v>
      </c>
      <c r="D183" s="256"/>
      <c r="E183" s="256"/>
      <c r="F183" s="256"/>
      <c r="G183" s="256"/>
      <c r="H183" s="69" t="s">
        <v>158</v>
      </c>
      <c r="I183" s="69" t="s">
        <v>127</v>
      </c>
      <c r="J183" s="69" t="s">
        <v>176</v>
      </c>
      <c r="K183" s="69" t="s">
        <v>102</v>
      </c>
      <c r="L183" s="69" t="s">
        <v>359</v>
      </c>
      <c r="M183" s="33"/>
      <c r="N183" s="24"/>
      <c r="O183" s="33"/>
      <c r="P183" s="33"/>
      <c r="Q183" s="33"/>
      <c r="R183" s="33"/>
      <c r="S183" s="33"/>
      <c r="T183" s="47">
        <v>2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</row>
    <row r="184" spans="1:145" s="6" customFormat="1" ht="18" customHeight="1">
      <c r="A184" s="78"/>
      <c r="B184" s="79"/>
      <c r="C184" s="222" t="s">
        <v>250</v>
      </c>
      <c r="D184" s="223"/>
      <c r="E184" s="223"/>
      <c r="F184" s="223"/>
      <c r="G184" s="224"/>
      <c r="H184" s="119" t="s">
        <v>158</v>
      </c>
      <c r="I184" s="119" t="s">
        <v>127</v>
      </c>
      <c r="J184" s="119" t="s">
        <v>176</v>
      </c>
      <c r="K184" s="119" t="s">
        <v>119</v>
      </c>
      <c r="L184" s="119" t="s">
        <v>359</v>
      </c>
      <c r="M184" s="30"/>
      <c r="N184" s="30">
        <v>2.54238</v>
      </c>
      <c r="O184" s="30">
        <v>2.54238</v>
      </c>
      <c r="P184" s="30">
        <v>1</v>
      </c>
      <c r="Q184" s="30"/>
      <c r="R184" s="30"/>
      <c r="S184" s="30"/>
      <c r="T184" s="7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</row>
    <row r="185" spans="1:145" s="6" customFormat="1" ht="90.75" customHeight="1" hidden="1">
      <c r="A185" s="225">
        <v>403</v>
      </c>
      <c r="B185" s="227" t="s">
        <v>213</v>
      </c>
      <c r="C185" s="272" t="s">
        <v>177</v>
      </c>
      <c r="D185" s="120" t="s">
        <v>173</v>
      </c>
      <c r="E185" s="55" t="s">
        <v>58</v>
      </c>
      <c r="F185" s="56">
        <v>41640</v>
      </c>
      <c r="G185" s="56">
        <v>42369</v>
      </c>
      <c r="H185" s="216" t="s">
        <v>158</v>
      </c>
      <c r="I185" s="216" t="s">
        <v>127</v>
      </c>
      <c r="J185" s="216" t="s">
        <v>178</v>
      </c>
      <c r="K185" s="216"/>
      <c r="L185" s="216"/>
      <c r="M185" s="212"/>
      <c r="N185" s="212"/>
      <c r="O185" s="212"/>
      <c r="P185" s="212"/>
      <c r="Q185" s="212"/>
      <c r="R185" s="212"/>
      <c r="S185" s="212"/>
      <c r="T185" s="21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</row>
    <row r="186" spans="1:145" s="6" customFormat="1" ht="90.75" customHeight="1" hidden="1">
      <c r="A186" s="226"/>
      <c r="B186" s="356"/>
      <c r="C186" s="359"/>
      <c r="D186" s="87" t="s">
        <v>142</v>
      </c>
      <c r="E186" s="61" t="s">
        <v>58</v>
      </c>
      <c r="F186" s="68">
        <v>40249</v>
      </c>
      <c r="G186" s="61" t="s">
        <v>68</v>
      </c>
      <c r="H186" s="217"/>
      <c r="I186" s="217"/>
      <c r="J186" s="217"/>
      <c r="K186" s="217"/>
      <c r="L186" s="217"/>
      <c r="M186" s="213"/>
      <c r="N186" s="213"/>
      <c r="O186" s="213"/>
      <c r="P186" s="213"/>
      <c r="Q186" s="213"/>
      <c r="R186" s="213"/>
      <c r="S186" s="213"/>
      <c r="T186" s="21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</row>
    <row r="187" spans="1:145" s="6" customFormat="1" ht="18" customHeight="1" hidden="1">
      <c r="A187" s="261"/>
      <c r="B187" s="296"/>
      <c r="C187" s="352" t="s">
        <v>118</v>
      </c>
      <c r="D187" s="353"/>
      <c r="E187" s="353"/>
      <c r="F187" s="353"/>
      <c r="G187" s="354"/>
      <c r="H187" s="53" t="s">
        <v>158</v>
      </c>
      <c r="I187" s="53" t="s">
        <v>127</v>
      </c>
      <c r="J187" s="53" t="s">
        <v>178</v>
      </c>
      <c r="K187" s="53" t="s">
        <v>102</v>
      </c>
      <c r="L187" s="53" t="s">
        <v>359</v>
      </c>
      <c r="M187" s="30"/>
      <c r="N187" s="33"/>
      <c r="O187" s="30"/>
      <c r="P187" s="30"/>
      <c r="Q187" s="30"/>
      <c r="R187" s="30"/>
      <c r="S187" s="30"/>
      <c r="T187" s="73">
        <v>2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</row>
    <row r="188" spans="1:145" s="6" customFormat="1" ht="18" customHeight="1" hidden="1">
      <c r="A188" s="262"/>
      <c r="B188" s="274"/>
      <c r="C188" s="357" t="s">
        <v>131</v>
      </c>
      <c r="D188" s="358"/>
      <c r="E188" s="358"/>
      <c r="F188" s="358"/>
      <c r="G188" s="358"/>
      <c r="H188" s="53" t="s">
        <v>158</v>
      </c>
      <c r="I188" s="53" t="s">
        <v>127</v>
      </c>
      <c r="J188" s="53" t="s">
        <v>178</v>
      </c>
      <c r="K188" s="53" t="s">
        <v>102</v>
      </c>
      <c r="L188" s="53" t="s">
        <v>359</v>
      </c>
      <c r="M188" s="30"/>
      <c r="N188" s="33"/>
      <c r="O188" s="30"/>
      <c r="P188" s="30"/>
      <c r="Q188" s="30"/>
      <c r="R188" s="30"/>
      <c r="S188" s="30"/>
      <c r="T188" s="73">
        <v>2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</row>
    <row r="189" spans="1:145" s="9" customFormat="1" ht="99.75" customHeight="1">
      <c r="A189" s="225">
        <v>403</v>
      </c>
      <c r="B189" s="227" t="s">
        <v>444</v>
      </c>
      <c r="C189" s="305" t="s">
        <v>179</v>
      </c>
      <c r="D189" s="91" t="s">
        <v>472</v>
      </c>
      <c r="E189" s="55" t="s">
        <v>58</v>
      </c>
      <c r="F189" s="56">
        <v>42370</v>
      </c>
      <c r="G189" s="56">
        <v>44561</v>
      </c>
      <c r="H189" s="265" t="s">
        <v>158</v>
      </c>
      <c r="I189" s="216" t="s">
        <v>127</v>
      </c>
      <c r="J189" s="216" t="s">
        <v>180</v>
      </c>
      <c r="K189" s="216"/>
      <c r="L189" s="216"/>
      <c r="M189" s="212">
        <f>M191</f>
        <v>99</v>
      </c>
      <c r="N189" s="212">
        <f>N191</f>
        <v>25.1</v>
      </c>
      <c r="O189" s="212">
        <f>O191</f>
        <v>25.09</v>
      </c>
      <c r="P189" s="212">
        <f>P191</f>
        <v>37.3</v>
      </c>
      <c r="Q189" s="212">
        <f>Q191+Q192</f>
        <v>99</v>
      </c>
      <c r="R189" s="212">
        <f>R191+R192</f>
        <v>99</v>
      </c>
      <c r="S189" s="212">
        <f>S191+S192</f>
        <v>99</v>
      </c>
      <c r="T189" s="21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</row>
    <row r="190" spans="1:145" s="9" customFormat="1" ht="103.5" customHeight="1">
      <c r="A190" s="226"/>
      <c r="B190" s="356"/>
      <c r="C190" s="307"/>
      <c r="D190" s="71" t="s">
        <v>473</v>
      </c>
      <c r="E190" s="61" t="s">
        <v>58</v>
      </c>
      <c r="F190" s="68">
        <v>40249</v>
      </c>
      <c r="G190" s="61" t="s">
        <v>68</v>
      </c>
      <c r="H190" s="266"/>
      <c r="I190" s="217"/>
      <c r="J190" s="217"/>
      <c r="K190" s="217"/>
      <c r="L190" s="217"/>
      <c r="M190" s="213"/>
      <c r="N190" s="213"/>
      <c r="O190" s="213"/>
      <c r="P190" s="213"/>
      <c r="Q190" s="213"/>
      <c r="R190" s="213"/>
      <c r="S190" s="213"/>
      <c r="T190" s="21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</row>
    <row r="191" spans="1:145" s="9" customFormat="1" ht="30" customHeight="1">
      <c r="A191" s="220"/>
      <c r="B191" s="221"/>
      <c r="C191" s="222" t="s">
        <v>388</v>
      </c>
      <c r="D191" s="223"/>
      <c r="E191" s="223"/>
      <c r="F191" s="223"/>
      <c r="G191" s="224"/>
      <c r="H191" s="53" t="s">
        <v>158</v>
      </c>
      <c r="I191" s="53" t="s">
        <v>127</v>
      </c>
      <c r="J191" s="53" t="s">
        <v>180</v>
      </c>
      <c r="K191" s="53" t="s">
        <v>102</v>
      </c>
      <c r="L191" s="53" t="s">
        <v>359</v>
      </c>
      <c r="M191" s="30">
        <v>99</v>
      </c>
      <c r="N191" s="33">
        <v>25.1</v>
      </c>
      <c r="O191" s="30">
        <v>25.09</v>
      </c>
      <c r="P191" s="30">
        <v>37.3</v>
      </c>
      <c r="Q191" s="30">
        <v>99</v>
      </c>
      <c r="R191" s="30">
        <v>99</v>
      </c>
      <c r="S191" s="30">
        <v>99</v>
      </c>
      <c r="T191" s="73">
        <v>2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</row>
    <row r="192" spans="1:145" s="6" customFormat="1" ht="93" customHeight="1" hidden="1">
      <c r="A192" s="89">
        <v>403</v>
      </c>
      <c r="B192" s="90" t="s">
        <v>164</v>
      </c>
      <c r="C192" s="121" t="s">
        <v>181</v>
      </c>
      <c r="D192" s="54" t="s">
        <v>142</v>
      </c>
      <c r="E192" s="55" t="s">
        <v>58</v>
      </c>
      <c r="F192" s="56">
        <v>40249</v>
      </c>
      <c r="G192" s="55" t="s">
        <v>68</v>
      </c>
      <c r="H192" s="216" t="s">
        <v>158</v>
      </c>
      <c r="I192" s="216" t="s">
        <v>127</v>
      </c>
      <c r="J192" s="216" t="s">
        <v>182</v>
      </c>
      <c r="K192" s="216"/>
      <c r="L192" s="216"/>
      <c r="M192" s="212"/>
      <c r="N192" s="212"/>
      <c r="O192" s="212"/>
      <c r="P192" s="212"/>
      <c r="Q192" s="212"/>
      <c r="R192" s="212"/>
      <c r="S192" s="212"/>
      <c r="T192" s="21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</row>
    <row r="193" spans="1:145" s="6" customFormat="1" ht="90.75" customHeight="1" hidden="1">
      <c r="A193" s="92"/>
      <c r="B193" s="93"/>
      <c r="C193" s="122"/>
      <c r="D193" s="67" t="s">
        <v>173</v>
      </c>
      <c r="E193" s="61" t="s">
        <v>58</v>
      </c>
      <c r="F193" s="68">
        <v>41640</v>
      </c>
      <c r="G193" s="68">
        <v>42369</v>
      </c>
      <c r="H193" s="217"/>
      <c r="I193" s="217"/>
      <c r="J193" s="217"/>
      <c r="K193" s="217"/>
      <c r="L193" s="217"/>
      <c r="M193" s="213"/>
      <c r="N193" s="213"/>
      <c r="O193" s="213"/>
      <c r="P193" s="213"/>
      <c r="Q193" s="213"/>
      <c r="R193" s="213"/>
      <c r="S193" s="213"/>
      <c r="T193" s="21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</row>
    <row r="194" spans="1:145" s="6" customFormat="1" ht="18" customHeight="1" hidden="1">
      <c r="A194" s="220"/>
      <c r="B194" s="221"/>
      <c r="C194" s="352" t="s">
        <v>118</v>
      </c>
      <c r="D194" s="355"/>
      <c r="E194" s="353"/>
      <c r="F194" s="353"/>
      <c r="G194" s="354"/>
      <c r="H194" s="53" t="s">
        <v>158</v>
      </c>
      <c r="I194" s="53" t="s">
        <v>127</v>
      </c>
      <c r="J194" s="53" t="s">
        <v>182</v>
      </c>
      <c r="K194" s="53" t="s">
        <v>102</v>
      </c>
      <c r="L194" s="53">
        <v>225</v>
      </c>
      <c r="M194" s="30"/>
      <c r="N194" s="33"/>
      <c r="O194" s="30"/>
      <c r="P194" s="30"/>
      <c r="Q194" s="30"/>
      <c r="R194" s="30"/>
      <c r="S194" s="30"/>
      <c r="T194" s="73">
        <v>2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</row>
    <row r="195" spans="1:145" s="9" customFormat="1" ht="93" customHeight="1" hidden="1">
      <c r="A195" s="208">
        <v>403</v>
      </c>
      <c r="B195" s="297" t="s">
        <v>363</v>
      </c>
      <c r="C195" s="328" t="s">
        <v>183</v>
      </c>
      <c r="D195" s="91" t="s">
        <v>142</v>
      </c>
      <c r="E195" s="84" t="s">
        <v>58</v>
      </c>
      <c r="F195" s="56">
        <v>40249</v>
      </c>
      <c r="G195" s="55" t="s">
        <v>68</v>
      </c>
      <c r="H195" s="216" t="s">
        <v>158</v>
      </c>
      <c r="I195" s="216" t="s">
        <v>127</v>
      </c>
      <c r="J195" s="216" t="s">
        <v>184</v>
      </c>
      <c r="K195" s="216"/>
      <c r="L195" s="216"/>
      <c r="M195" s="212">
        <f>M197</f>
        <v>0</v>
      </c>
      <c r="N195" s="212"/>
      <c r="O195" s="212"/>
      <c r="P195" s="212">
        <f>P197</f>
        <v>0</v>
      </c>
      <c r="Q195" s="212"/>
      <c r="R195" s="212"/>
      <c r="S195" s="212"/>
      <c r="T195" s="21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</row>
    <row r="196" spans="1:145" s="9" customFormat="1" ht="94.5" customHeight="1" hidden="1">
      <c r="A196" s="208"/>
      <c r="B196" s="297"/>
      <c r="C196" s="329"/>
      <c r="D196" s="71" t="s">
        <v>90</v>
      </c>
      <c r="E196" s="123" t="s">
        <v>58</v>
      </c>
      <c r="F196" s="68">
        <v>42370</v>
      </c>
      <c r="G196" s="68">
        <v>44196</v>
      </c>
      <c r="H196" s="217"/>
      <c r="I196" s="217"/>
      <c r="J196" s="217"/>
      <c r="K196" s="217"/>
      <c r="L196" s="217"/>
      <c r="M196" s="213"/>
      <c r="N196" s="213"/>
      <c r="O196" s="213"/>
      <c r="P196" s="213"/>
      <c r="Q196" s="213"/>
      <c r="R196" s="213"/>
      <c r="S196" s="213"/>
      <c r="T196" s="21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</row>
    <row r="197" spans="1:145" s="9" customFormat="1" ht="18" customHeight="1" hidden="1">
      <c r="A197" s="220"/>
      <c r="B197" s="221"/>
      <c r="C197" s="256" t="s">
        <v>111</v>
      </c>
      <c r="D197" s="250"/>
      <c r="E197" s="256"/>
      <c r="F197" s="256"/>
      <c r="G197" s="256"/>
      <c r="H197" s="53" t="s">
        <v>158</v>
      </c>
      <c r="I197" s="53" t="s">
        <v>127</v>
      </c>
      <c r="J197" s="53" t="s">
        <v>184</v>
      </c>
      <c r="K197" s="53" t="s">
        <v>102</v>
      </c>
      <c r="L197" s="53" t="s">
        <v>359</v>
      </c>
      <c r="M197" s="30"/>
      <c r="N197" s="33"/>
      <c r="O197" s="30"/>
      <c r="P197" s="30"/>
      <c r="Q197" s="30"/>
      <c r="R197" s="30"/>
      <c r="S197" s="30"/>
      <c r="T197" s="73">
        <v>2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</row>
    <row r="198" spans="1:145" s="7" customFormat="1" ht="101.25" customHeight="1" hidden="1">
      <c r="A198" s="208">
        <v>403</v>
      </c>
      <c r="B198" s="297" t="s">
        <v>331</v>
      </c>
      <c r="C198" s="248" t="s">
        <v>185</v>
      </c>
      <c r="D198" s="54" t="s">
        <v>142</v>
      </c>
      <c r="E198" s="55" t="s">
        <v>58</v>
      </c>
      <c r="F198" s="56">
        <v>40249</v>
      </c>
      <c r="G198" s="55" t="s">
        <v>68</v>
      </c>
      <c r="H198" s="304" t="s">
        <v>158</v>
      </c>
      <c r="I198" s="304" t="s">
        <v>127</v>
      </c>
      <c r="J198" s="304" t="s">
        <v>186</v>
      </c>
      <c r="K198" s="304"/>
      <c r="L198" s="349"/>
      <c r="M198" s="350"/>
      <c r="N198" s="299"/>
      <c r="O198" s="212"/>
      <c r="P198" s="212"/>
      <c r="Q198" s="212"/>
      <c r="R198" s="212"/>
      <c r="S198" s="212"/>
      <c r="T198" s="330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  <c r="CW198" s="189"/>
      <c r="CX198" s="189"/>
      <c r="CY198" s="189"/>
      <c r="CZ198" s="189"/>
      <c r="DA198" s="189"/>
      <c r="DB198" s="189"/>
      <c r="DC198" s="189"/>
      <c r="DD198" s="189"/>
      <c r="DE198" s="189"/>
      <c r="DF198" s="189"/>
      <c r="DG198" s="189"/>
      <c r="DH198" s="189"/>
      <c r="DI198" s="189"/>
      <c r="DJ198" s="189"/>
      <c r="DK198" s="189"/>
      <c r="DL198" s="189"/>
      <c r="DM198" s="189"/>
      <c r="DN198" s="189"/>
      <c r="DO198" s="189"/>
      <c r="DP198" s="189"/>
      <c r="DQ198" s="189"/>
      <c r="DR198" s="189"/>
      <c r="DS198" s="189"/>
      <c r="DT198" s="189"/>
      <c r="DU198" s="189"/>
      <c r="DV198" s="189"/>
      <c r="DW198" s="189"/>
      <c r="DX198" s="189"/>
      <c r="DY198" s="189"/>
      <c r="DZ198" s="189"/>
      <c r="EA198" s="189"/>
      <c r="EB198" s="189"/>
      <c r="EC198" s="189"/>
      <c r="ED198" s="189"/>
      <c r="EE198" s="189"/>
      <c r="EF198" s="189"/>
      <c r="EG198" s="189"/>
      <c r="EH198" s="189"/>
      <c r="EI198" s="189"/>
      <c r="EJ198" s="189"/>
      <c r="EK198" s="189"/>
      <c r="EL198" s="189"/>
      <c r="EM198" s="189"/>
      <c r="EN198" s="189"/>
      <c r="EO198" s="189"/>
    </row>
    <row r="199" spans="1:145" s="7" customFormat="1" ht="99.75" customHeight="1" hidden="1">
      <c r="A199" s="208"/>
      <c r="B199" s="297"/>
      <c r="C199" s="250"/>
      <c r="D199" s="67" t="s">
        <v>187</v>
      </c>
      <c r="E199" s="61" t="s">
        <v>58</v>
      </c>
      <c r="F199" s="68">
        <v>41640</v>
      </c>
      <c r="G199" s="68">
        <v>42369</v>
      </c>
      <c r="H199" s="304"/>
      <c r="I199" s="304"/>
      <c r="J199" s="304"/>
      <c r="K199" s="304"/>
      <c r="L199" s="349"/>
      <c r="M199" s="351"/>
      <c r="N199" s="299"/>
      <c r="O199" s="213"/>
      <c r="P199" s="213"/>
      <c r="Q199" s="213"/>
      <c r="R199" s="213"/>
      <c r="S199" s="213"/>
      <c r="T199" s="332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  <c r="BS199" s="189"/>
      <c r="BT199" s="189"/>
      <c r="BU199" s="189"/>
      <c r="BV199" s="189"/>
      <c r="BW199" s="189"/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  <c r="CW199" s="189"/>
      <c r="CX199" s="189"/>
      <c r="CY199" s="189"/>
      <c r="CZ199" s="189"/>
      <c r="DA199" s="189"/>
      <c r="DB199" s="189"/>
      <c r="DC199" s="189"/>
      <c r="DD199" s="189"/>
      <c r="DE199" s="189"/>
      <c r="DF199" s="189"/>
      <c r="DG199" s="189"/>
      <c r="DH199" s="189"/>
      <c r="DI199" s="189"/>
      <c r="DJ199" s="189"/>
      <c r="DK199" s="189"/>
      <c r="DL199" s="189"/>
      <c r="DM199" s="189"/>
      <c r="DN199" s="189"/>
      <c r="DO199" s="189"/>
      <c r="DP199" s="189"/>
      <c r="DQ199" s="189"/>
      <c r="DR199" s="189"/>
      <c r="DS199" s="189"/>
      <c r="DT199" s="189"/>
      <c r="DU199" s="189"/>
      <c r="DV199" s="189"/>
      <c r="DW199" s="189"/>
      <c r="DX199" s="189"/>
      <c r="DY199" s="189"/>
      <c r="DZ199" s="189"/>
      <c r="EA199" s="189"/>
      <c r="EB199" s="189"/>
      <c r="EC199" s="189"/>
      <c r="ED199" s="189"/>
      <c r="EE199" s="189"/>
      <c r="EF199" s="189"/>
      <c r="EG199" s="189"/>
      <c r="EH199" s="189"/>
      <c r="EI199" s="189"/>
      <c r="EJ199" s="189"/>
      <c r="EK199" s="189"/>
      <c r="EL199" s="189"/>
      <c r="EM199" s="189"/>
      <c r="EN199" s="189"/>
      <c r="EO199" s="189"/>
    </row>
    <row r="200" spans="1:145" s="6" customFormat="1" ht="18" customHeight="1" hidden="1">
      <c r="A200" s="261"/>
      <c r="B200" s="296"/>
      <c r="C200" s="352" t="s">
        <v>118</v>
      </c>
      <c r="D200" s="353"/>
      <c r="E200" s="353"/>
      <c r="F200" s="353"/>
      <c r="G200" s="354"/>
      <c r="H200" s="53" t="s">
        <v>158</v>
      </c>
      <c r="I200" s="53" t="s">
        <v>127</v>
      </c>
      <c r="J200" s="53" t="s">
        <v>186</v>
      </c>
      <c r="K200" s="53" t="s">
        <v>102</v>
      </c>
      <c r="L200" s="53" t="s">
        <v>359</v>
      </c>
      <c r="M200" s="33"/>
      <c r="N200" s="33"/>
      <c r="O200" s="33"/>
      <c r="P200" s="33"/>
      <c r="Q200" s="33"/>
      <c r="R200" s="33"/>
      <c r="S200" s="33"/>
      <c r="T200" s="47">
        <v>2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</row>
    <row r="201" spans="1:145" s="6" customFormat="1" ht="18" customHeight="1" hidden="1">
      <c r="A201" s="262"/>
      <c r="B201" s="274"/>
      <c r="C201" s="234" t="s">
        <v>101</v>
      </c>
      <c r="D201" s="291"/>
      <c r="E201" s="291"/>
      <c r="F201" s="291"/>
      <c r="G201" s="251"/>
      <c r="H201" s="53" t="s">
        <v>158</v>
      </c>
      <c r="I201" s="53" t="s">
        <v>127</v>
      </c>
      <c r="J201" s="53" t="s">
        <v>186</v>
      </c>
      <c r="K201" s="53" t="s">
        <v>102</v>
      </c>
      <c r="L201" s="53" t="s">
        <v>359</v>
      </c>
      <c r="M201" s="33"/>
      <c r="N201" s="33"/>
      <c r="O201" s="33"/>
      <c r="P201" s="33"/>
      <c r="Q201" s="33"/>
      <c r="R201" s="33"/>
      <c r="S201" s="33"/>
      <c r="T201" s="47">
        <v>2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</row>
    <row r="202" spans="1:145" s="28" customFormat="1" ht="95.25" customHeight="1">
      <c r="A202" s="225">
        <v>403</v>
      </c>
      <c r="B202" s="227" t="s">
        <v>420</v>
      </c>
      <c r="C202" s="333" t="s">
        <v>404</v>
      </c>
      <c r="D202" s="91" t="s">
        <v>471</v>
      </c>
      <c r="E202" s="55" t="s">
        <v>58</v>
      </c>
      <c r="F202" s="56">
        <v>40249</v>
      </c>
      <c r="G202" s="84" t="s">
        <v>68</v>
      </c>
      <c r="H202" s="265" t="s">
        <v>158</v>
      </c>
      <c r="I202" s="216" t="s">
        <v>127</v>
      </c>
      <c r="J202" s="216" t="s">
        <v>405</v>
      </c>
      <c r="K202" s="304"/>
      <c r="L202" s="349"/>
      <c r="M202" s="212">
        <f aca="true" t="shared" si="6" ref="M202:S202">M204</f>
        <v>0</v>
      </c>
      <c r="N202" s="299">
        <f t="shared" si="6"/>
        <v>0</v>
      </c>
      <c r="O202" s="212">
        <f t="shared" si="6"/>
        <v>0</v>
      </c>
      <c r="P202" s="212">
        <f t="shared" si="6"/>
        <v>130</v>
      </c>
      <c r="Q202" s="212">
        <f t="shared" si="6"/>
        <v>0</v>
      </c>
      <c r="R202" s="212">
        <f t="shared" si="6"/>
        <v>0</v>
      </c>
      <c r="S202" s="212">
        <f t="shared" si="6"/>
        <v>0</v>
      </c>
      <c r="T202" s="330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  <c r="CW202" s="189"/>
      <c r="CX202" s="189"/>
      <c r="CY202" s="189"/>
      <c r="CZ202" s="189"/>
      <c r="DA202" s="189"/>
      <c r="DB202" s="189"/>
      <c r="DC202" s="189"/>
      <c r="DD202" s="189"/>
      <c r="DE202" s="189"/>
      <c r="DF202" s="189"/>
      <c r="DG202" s="189"/>
      <c r="DH202" s="189"/>
      <c r="DI202" s="189"/>
      <c r="DJ202" s="189"/>
      <c r="DK202" s="189"/>
      <c r="DL202" s="189"/>
      <c r="DM202" s="189"/>
      <c r="DN202" s="189"/>
      <c r="DO202" s="189"/>
      <c r="DP202" s="189"/>
      <c r="DQ202" s="189"/>
      <c r="DR202" s="189"/>
      <c r="DS202" s="189"/>
      <c r="DT202" s="189"/>
      <c r="DU202" s="189"/>
      <c r="DV202" s="189"/>
      <c r="DW202" s="189"/>
      <c r="DX202" s="189"/>
      <c r="DY202" s="189"/>
      <c r="DZ202" s="189"/>
      <c r="EA202" s="189"/>
      <c r="EB202" s="189"/>
      <c r="EC202" s="189"/>
      <c r="ED202" s="189"/>
      <c r="EE202" s="189"/>
      <c r="EF202" s="189"/>
      <c r="EG202" s="189"/>
      <c r="EH202" s="189"/>
      <c r="EI202" s="189"/>
      <c r="EJ202" s="189"/>
      <c r="EK202" s="189"/>
      <c r="EL202" s="189"/>
      <c r="EM202" s="189"/>
      <c r="EN202" s="189"/>
      <c r="EO202" s="189"/>
    </row>
    <row r="203" spans="1:145" s="28" customFormat="1" ht="108" customHeight="1">
      <c r="A203" s="246"/>
      <c r="B203" s="247"/>
      <c r="C203" s="334"/>
      <c r="D203" s="118" t="s">
        <v>472</v>
      </c>
      <c r="E203" s="85" t="s">
        <v>58</v>
      </c>
      <c r="F203" s="83">
        <v>42370</v>
      </c>
      <c r="G203" s="86">
        <v>44561</v>
      </c>
      <c r="H203" s="335"/>
      <c r="I203" s="295"/>
      <c r="J203" s="295"/>
      <c r="K203" s="304"/>
      <c r="L203" s="349"/>
      <c r="M203" s="243"/>
      <c r="N203" s="299"/>
      <c r="O203" s="243"/>
      <c r="P203" s="243"/>
      <c r="Q203" s="243"/>
      <c r="R203" s="243"/>
      <c r="S203" s="243"/>
      <c r="T203" s="331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  <c r="CW203" s="189"/>
      <c r="CX203" s="189"/>
      <c r="CY203" s="189"/>
      <c r="CZ203" s="189"/>
      <c r="DA203" s="189"/>
      <c r="DB203" s="189"/>
      <c r="DC203" s="189"/>
      <c r="DD203" s="189"/>
      <c r="DE203" s="189"/>
      <c r="DF203" s="189"/>
      <c r="DG203" s="189"/>
      <c r="DH203" s="189"/>
      <c r="DI203" s="189"/>
      <c r="DJ203" s="189"/>
      <c r="DK203" s="189"/>
      <c r="DL203" s="189"/>
      <c r="DM203" s="189"/>
      <c r="DN203" s="189"/>
      <c r="DO203" s="189"/>
      <c r="DP203" s="189"/>
      <c r="DQ203" s="189"/>
      <c r="DR203" s="189"/>
      <c r="DS203" s="189"/>
      <c r="DT203" s="189"/>
      <c r="DU203" s="189"/>
      <c r="DV203" s="189"/>
      <c r="DW203" s="189"/>
      <c r="DX203" s="189"/>
      <c r="DY203" s="189"/>
      <c r="DZ203" s="189"/>
      <c r="EA203" s="189"/>
      <c r="EB203" s="189"/>
      <c r="EC203" s="189"/>
      <c r="ED203" s="189"/>
      <c r="EE203" s="189"/>
      <c r="EF203" s="189"/>
      <c r="EG203" s="189"/>
      <c r="EH203" s="189"/>
      <c r="EI203" s="189"/>
      <c r="EJ203" s="189"/>
      <c r="EK203" s="189"/>
      <c r="EL203" s="189"/>
      <c r="EM203" s="189"/>
      <c r="EN203" s="189"/>
      <c r="EO203" s="189"/>
    </row>
    <row r="204" spans="1:145" s="27" customFormat="1" ht="18" customHeight="1">
      <c r="A204" s="220"/>
      <c r="B204" s="221"/>
      <c r="C204" s="222" t="s">
        <v>399</v>
      </c>
      <c r="D204" s="223"/>
      <c r="E204" s="223"/>
      <c r="F204" s="223"/>
      <c r="G204" s="224"/>
      <c r="H204" s="53" t="s">
        <v>158</v>
      </c>
      <c r="I204" s="53" t="s">
        <v>127</v>
      </c>
      <c r="J204" s="53" t="s">
        <v>405</v>
      </c>
      <c r="K204" s="53" t="s">
        <v>102</v>
      </c>
      <c r="L204" s="53" t="s">
        <v>359</v>
      </c>
      <c r="M204" s="33"/>
      <c r="N204" s="33"/>
      <c r="O204" s="33"/>
      <c r="P204" s="33">
        <v>130</v>
      </c>
      <c r="Q204" s="33"/>
      <c r="R204" s="33"/>
      <c r="S204" s="33"/>
      <c r="T204" s="47">
        <v>2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</row>
    <row r="205" spans="1:145" s="10" customFormat="1" ht="115.5" customHeight="1">
      <c r="A205" s="225">
        <v>403</v>
      </c>
      <c r="B205" s="227" t="s">
        <v>421</v>
      </c>
      <c r="C205" s="333" t="s">
        <v>188</v>
      </c>
      <c r="D205" s="91" t="s">
        <v>470</v>
      </c>
      <c r="E205" s="55" t="s">
        <v>58</v>
      </c>
      <c r="F205" s="56">
        <v>40249</v>
      </c>
      <c r="G205" s="84" t="s">
        <v>68</v>
      </c>
      <c r="H205" s="265" t="s">
        <v>158</v>
      </c>
      <c r="I205" s="216" t="s">
        <v>127</v>
      </c>
      <c r="J205" s="216" t="s">
        <v>189</v>
      </c>
      <c r="K205" s="304"/>
      <c r="L205" s="349"/>
      <c r="M205" s="212">
        <f aca="true" t="shared" si="7" ref="M205:S205">M207</f>
        <v>79</v>
      </c>
      <c r="N205" s="299">
        <f t="shared" si="7"/>
        <v>418.35762</v>
      </c>
      <c r="O205" s="212">
        <f t="shared" si="7"/>
        <v>364.65692</v>
      </c>
      <c r="P205" s="212">
        <f t="shared" si="7"/>
        <v>609.74032</v>
      </c>
      <c r="Q205" s="212">
        <f>Q207</f>
        <v>85.9</v>
      </c>
      <c r="R205" s="212">
        <f>R207</f>
        <v>85.9</v>
      </c>
      <c r="S205" s="212">
        <f t="shared" si="7"/>
        <v>85.9</v>
      </c>
      <c r="T205" s="330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  <c r="CW205" s="189"/>
      <c r="CX205" s="189"/>
      <c r="CY205" s="189"/>
      <c r="CZ205" s="189"/>
      <c r="DA205" s="189"/>
      <c r="DB205" s="189"/>
      <c r="DC205" s="189"/>
      <c r="DD205" s="189"/>
      <c r="DE205" s="189"/>
      <c r="DF205" s="189"/>
      <c r="DG205" s="189"/>
      <c r="DH205" s="189"/>
      <c r="DI205" s="189"/>
      <c r="DJ205" s="189"/>
      <c r="DK205" s="189"/>
      <c r="DL205" s="189"/>
      <c r="DM205" s="189"/>
      <c r="DN205" s="189"/>
      <c r="DO205" s="189"/>
      <c r="DP205" s="189"/>
      <c r="DQ205" s="189"/>
      <c r="DR205" s="189"/>
      <c r="DS205" s="189"/>
      <c r="DT205" s="189"/>
      <c r="DU205" s="189"/>
      <c r="DV205" s="189"/>
      <c r="DW205" s="189"/>
      <c r="DX205" s="189"/>
      <c r="DY205" s="189"/>
      <c r="DZ205" s="189"/>
      <c r="EA205" s="189"/>
      <c r="EB205" s="189"/>
      <c r="EC205" s="189"/>
      <c r="ED205" s="189"/>
      <c r="EE205" s="189"/>
      <c r="EF205" s="189"/>
      <c r="EG205" s="189"/>
      <c r="EH205" s="189"/>
      <c r="EI205" s="189"/>
      <c r="EJ205" s="189"/>
      <c r="EK205" s="189"/>
      <c r="EL205" s="189"/>
      <c r="EM205" s="189"/>
      <c r="EN205" s="189"/>
      <c r="EO205" s="189"/>
    </row>
    <row r="206" spans="1:145" s="10" customFormat="1" ht="108" customHeight="1">
      <c r="A206" s="246"/>
      <c r="B206" s="247"/>
      <c r="C206" s="334"/>
      <c r="D206" s="118" t="s">
        <v>469</v>
      </c>
      <c r="E206" s="85" t="s">
        <v>58</v>
      </c>
      <c r="F206" s="83">
        <v>42370</v>
      </c>
      <c r="G206" s="86">
        <v>44561</v>
      </c>
      <c r="H206" s="335"/>
      <c r="I206" s="295"/>
      <c r="J206" s="295"/>
      <c r="K206" s="304"/>
      <c r="L206" s="349"/>
      <c r="M206" s="243"/>
      <c r="N206" s="299"/>
      <c r="O206" s="243"/>
      <c r="P206" s="243"/>
      <c r="Q206" s="243"/>
      <c r="R206" s="243"/>
      <c r="S206" s="243"/>
      <c r="T206" s="331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/>
      <c r="DF206" s="189"/>
      <c r="DG206" s="189"/>
      <c r="DH206" s="189"/>
      <c r="DI206" s="189"/>
      <c r="DJ206" s="189"/>
      <c r="DK206" s="189"/>
      <c r="DL206" s="189"/>
      <c r="DM206" s="189"/>
      <c r="DN206" s="189"/>
      <c r="DO206" s="189"/>
      <c r="DP206" s="189"/>
      <c r="DQ206" s="189"/>
      <c r="DR206" s="189"/>
      <c r="DS206" s="189"/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89"/>
      <c r="EF206" s="189"/>
      <c r="EG206" s="189"/>
      <c r="EH206" s="189"/>
      <c r="EI206" s="189"/>
      <c r="EJ206" s="189"/>
      <c r="EK206" s="189"/>
      <c r="EL206" s="189"/>
      <c r="EM206" s="189"/>
      <c r="EN206" s="189"/>
      <c r="EO206" s="189"/>
    </row>
    <row r="207" spans="1:145" s="9" customFormat="1" ht="35.25" customHeight="1">
      <c r="A207" s="262"/>
      <c r="B207" s="274"/>
      <c r="C207" s="222" t="s">
        <v>388</v>
      </c>
      <c r="D207" s="223"/>
      <c r="E207" s="223"/>
      <c r="F207" s="223"/>
      <c r="G207" s="224"/>
      <c r="H207" s="53" t="s">
        <v>158</v>
      </c>
      <c r="I207" s="53" t="s">
        <v>127</v>
      </c>
      <c r="J207" s="53" t="s">
        <v>189</v>
      </c>
      <c r="K207" s="53" t="s">
        <v>102</v>
      </c>
      <c r="L207" s="53" t="s">
        <v>359</v>
      </c>
      <c r="M207" s="33">
        <v>79</v>
      </c>
      <c r="N207" s="33">
        <v>418.35762</v>
      </c>
      <c r="O207" s="33">
        <v>364.65692</v>
      </c>
      <c r="P207" s="33">
        <v>609.74032</v>
      </c>
      <c r="Q207" s="33">
        <v>85.9</v>
      </c>
      <c r="R207" s="33">
        <v>85.9</v>
      </c>
      <c r="S207" s="33">
        <v>85.9</v>
      </c>
      <c r="T207" s="47">
        <v>2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</row>
    <row r="208" spans="1:145" s="7" customFormat="1" ht="93.75" customHeight="1" hidden="1">
      <c r="A208" s="208">
        <v>403</v>
      </c>
      <c r="B208" s="297" t="s">
        <v>192</v>
      </c>
      <c r="C208" s="248" t="s">
        <v>190</v>
      </c>
      <c r="D208" s="54" t="s">
        <v>169</v>
      </c>
      <c r="E208" s="55" t="s">
        <v>170</v>
      </c>
      <c r="F208" s="56" t="s">
        <v>171</v>
      </c>
      <c r="G208" s="55" t="s">
        <v>68</v>
      </c>
      <c r="H208" s="304" t="s">
        <v>158</v>
      </c>
      <c r="I208" s="304" t="s">
        <v>127</v>
      </c>
      <c r="J208" s="304" t="s">
        <v>191</v>
      </c>
      <c r="K208" s="304"/>
      <c r="L208" s="349"/>
      <c r="M208" s="212"/>
      <c r="N208" s="212"/>
      <c r="O208" s="212"/>
      <c r="P208" s="212"/>
      <c r="Q208" s="212"/>
      <c r="R208" s="212"/>
      <c r="S208" s="212"/>
      <c r="T208" s="330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  <c r="CW208" s="189"/>
      <c r="CX208" s="189"/>
      <c r="CY208" s="189"/>
      <c r="CZ208" s="189"/>
      <c r="DA208" s="189"/>
      <c r="DB208" s="189"/>
      <c r="DC208" s="189"/>
      <c r="DD208" s="189"/>
      <c r="DE208" s="189"/>
      <c r="DF208" s="189"/>
      <c r="DG208" s="189"/>
      <c r="DH208" s="189"/>
      <c r="DI208" s="189"/>
      <c r="DJ208" s="189"/>
      <c r="DK208" s="189"/>
      <c r="DL208" s="189"/>
      <c r="DM208" s="189"/>
      <c r="DN208" s="189"/>
      <c r="DO208" s="189"/>
      <c r="DP208" s="189"/>
      <c r="DQ208" s="189"/>
      <c r="DR208" s="189"/>
      <c r="DS208" s="189"/>
      <c r="DT208" s="189"/>
      <c r="DU208" s="189"/>
      <c r="DV208" s="189"/>
      <c r="DW208" s="189"/>
      <c r="DX208" s="189"/>
      <c r="DY208" s="189"/>
      <c r="DZ208" s="189"/>
      <c r="EA208" s="189"/>
      <c r="EB208" s="189"/>
      <c r="EC208" s="189"/>
      <c r="ED208" s="189"/>
      <c r="EE208" s="189"/>
      <c r="EF208" s="189"/>
      <c r="EG208" s="189"/>
      <c r="EH208" s="189"/>
      <c r="EI208" s="189"/>
      <c r="EJ208" s="189"/>
      <c r="EK208" s="189"/>
      <c r="EL208" s="189"/>
      <c r="EM208" s="189"/>
      <c r="EN208" s="189"/>
      <c r="EO208" s="189"/>
    </row>
    <row r="209" spans="1:145" s="7" customFormat="1" ht="93" customHeight="1" hidden="1">
      <c r="A209" s="208"/>
      <c r="B209" s="297"/>
      <c r="C209" s="250"/>
      <c r="D209" s="67" t="s">
        <v>173</v>
      </c>
      <c r="E209" s="61" t="s">
        <v>58</v>
      </c>
      <c r="F209" s="68">
        <v>41640</v>
      </c>
      <c r="G209" s="68">
        <v>43100</v>
      </c>
      <c r="H209" s="304"/>
      <c r="I209" s="304"/>
      <c r="J209" s="304"/>
      <c r="K209" s="304"/>
      <c r="L209" s="349"/>
      <c r="M209" s="213"/>
      <c r="N209" s="213"/>
      <c r="O209" s="213"/>
      <c r="P209" s="213"/>
      <c r="Q209" s="213"/>
      <c r="R209" s="213"/>
      <c r="S209" s="213"/>
      <c r="T209" s="332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  <c r="BS209" s="189"/>
      <c r="BT209" s="189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  <c r="CL209" s="189"/>
      <c r="CM209" s="189"/>
      <c r="CN209" s="189"/>
      <c r="CO209" s="189"/>
      <c r="CP209" s="189"/>
      <c r="CQ209" s="189"/>
      <c r="CR209" s="189"/>
      <c r="CS209" s="189"/>
      <c r="CT209" s="189"/>
      <c r="CU209" s="189"/>
      <c r="CV209" s="189"/>
      <c r="CW209" s="189"/>
      <c r="CX209" s="189"/>
      <c r="CY209" s="189"/>
      <c r="CZ209" s="189"/>
      <c r="DA209" s="189"/>
      <c r="DB209" s="189"/>
      <c r="DC209" s="189"/>
      <c r="DD209" s="189"/>
      <c r="DE209" s="189"/>
      <c r="DF209" s="189"/>
      <c r="DG209" s="189"/>
      <c r="DH209" s="189"/>
      <c r="DI209" s="189"/>
      <c r="DJ209" s="189"/>
      <c r="DK209" s="189"/>
      <c r="DL209" s="189"/>
      <c r="DM209" s="189"/>
      <c r="DN209" s="189"/>
      <c r="DO209" s="189"/>
      <c r="DP209" s="189"/>
      <c r="DQ209" s="189"/>
      <c r="DR209" s="189"/>
      <c r="DS209" s="189"/>
      <c r="DT209" s="189"/>
      <c r="DU209" s="189"/>
      <c r="DV209" s="189"/>
      <c r="DW209" s="189"/>
      <c r="DX209" s="189"/>
      <c r="DY209" s="189"/>
      <c r="DZ209" s="189"/>
      <c r="EA209" s="189"/>
      <c r="EB209" s="189"/>
      <c r="EC209" s="189"/>
      <c r="ED209" s="189"/>
      <c r="EE209" s="189"/>
      <c r="EF209" s="189"/>
      <c r="EG209" s="189"/>
      <c r="EH209" s="189"/>
      <c r="EI209" s="189"/>
      <c r="EJ209" s="189"/>
      <c r="EK209" s="189"/>
      <c r="EL209" s="189"/>
      <c r="EM209" s="189"/>
      <c r="EN209" s="189"/>
      <c r="EO209" s="189"/>
    </row>
    <row r="210" spans="1:145" s="6" customFormat="1" ht="18" customHeight="1" hidden="1">
      <c r="A210" s="261"/>
      <c r="B210" s="296"/>
      <c r="C210" s="234" t="s">
        <v>174</v>
      </c>
      <c r="D210" s="235"/>
      <c r="E210" s="235"/>
      <c r="F210" s="235"/>
      <c r="G210" s="236"/>
      <c r="H210" s="53" t="s">
        <v>158</v>
      </c>
      <c r="I210" s="53" t="s">
        <v>127</v>
      </c>
      <c r="J210" s="53" t="s">
        <v>191</v>
      </c>
      <c r="K210" s="53" t="s">
        <v>102</v>
      </c>
      <c r="L210" s="53">
        <v>223</v>
      </c>
      <c r="M210" s="33"/>
      <c r="N210" s="33"/>
      <c r="O210" s="33"/>
      <c r="P210" s="33"/>
      <c r="Q210" s="33"/>
      <c r="R210" s="33"/>
      <c r="S210" s="33"/>
      <c r="T210" s="47">
        <v>2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</row>
    <row r="211" spans="1:145" s="6" customFormat="1" ht="18" customHeight="1" hidden="1">
      <c r="A211" s="322"/>
      <c r="B211" s="340"/>
      <c r="C211" s="234" t="s">
        <v>118</v>
      </c>
      <c r="D211" s="235"/>
      <c r="E211" s="235"/>
      <c r="F211" s="235"/>
      <c r="G211" s="236"/>
      <c r="H211" s="53" t="s">
        <v>158</v>
      </c>
      <c r="I211" s="53" t="s">
        <v>127</v>
      </c>
      <c r="J211" s="53" t="s">
        <v>191</v>
      </c>
      <c r="K211" s="53" t="s">
        <v>102</v>
      </c>
      <c r="L211" s="53">
        <v>225</v>
      </c>
      <c r="M211" s="33"/>
      <c r="N211" s="33"/>
      <c r="O211" s="33"/>
      <c r="P211" s="33"/>
      <c r="Q211" s="33"/>
      <c r="R211" s="33"/>
      <c r="S211" s="33"/>
      <c r="T211" s="47">
        <v>2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</row>
    <row r="212" spans="1:145" s="6" customFormat="1" ht="18" customHeight="1" hidden="1">
      <c r="A212" s="322"/>
      <c r="B212" s="340"/>
      <c r="C212" s="234" t="s">
        <v>101</v>
      </c>
      <c r="D212" s="235"/>
      <c r="E212" s="235"/>
      <c r="F212" s="235"/>
      <c r="G212" s="236"/>
      <c r="H212" s="53" t="s">
        <v>158</v>
      </c>
      <c r="I212" s="53" t="s">
        <v>127</v>
      </c>
      <c r="J212" s="53" t="s">
        <v>191</v>
      </c>
      <c r="K212" s="53" t="s">
        <v>102</v>
      </c>
      <c r="L212" s="53">
        <v>226</v>
      </c>
      <c r="M212" s="33"/>
      <c r="N212" s="33"/>
      <c r="O212" s="33"/>
      <c r="P212" s="33"/>
      <c r="Q212" s="33"/>
      <c r="R212" s="33"/>
      <c r="S212" s="33"/>
      <c r="T212" s="47">
        <v>2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</row>
    <row r="213" spans="1:145" s="6" customFormat="1" ht="18" customHeight="1" hidden="1">
      <c r="A213" s="262"/>
      <c r="B213" s="274"/>
      <c r="C213" s="240" t="s">
        <v>131</v>
      </c>
      <c r="D213" s="241"/>
      <c r="E213" s="241"/>
      <c r="F213" s="241"/>
      <c r="G213" s="242"/>
      <c r="H213" s="53" t="s">
        <v>158</v>
      </c>
      <c r="I213" s="53" t="s">
        <v>127</v>
      </c>
      <c r="J213" s="53" t="s">
        <v>191</v>
      </c>
      <c r="K213" s="53" t="s">
        <v>102</v>
      </c>
      <c r="L213" s="53">
        <v>340</v>
      </c>
      <c r="M213" s="33"/>
      <c r="N213" s="33"/>
      <c r="O213" s="33"/>
      <c r="P213" s="33"/>
      <c r="Q213" s="33"/>
      <c r="R213" s="33"/>
      <c r="S213" s="33"/>
      <c r="T213" s="47">
        <v>2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</row>
    <row r="214" spans="1:145" s="7" customFormat="1" ht="94.5" customHeight="1" hidden="1">
      <c r="A214" s="208">
        <v>403</v>
      </c>
      <c r="B214" s="297" t="s">
        <v>194</v>
      </c>
      <c r="C214" s="248" t="s">
        <v>177</v>
      </c>
      <c r="D214" s="54" t="s">
        <v>142</v>
      </c>
      <c r="E214" s="55" t="s">
        <v>58</v>
      </c>
      <c r="F214" s="56">
        <v>40249</v>
      </c>
      <c r="G214" s="55" t="s">
        <v>68</v>
      </c>
      <c r="H214" s="304" t="s">
        <v>158</v>
      </c>
      <c r="I214" s="304" t="s">
        <v>127</v>
      </c>
      <c r="J214" s="304" t="s">
        <v>193</v>
      </c>
      <c r="K214" s="304"/>
      <c r="L214" s="349"/>
      <c r="M214" s="212"/>
      <c r="N214" s="212"/>
      <c r="O214" s="212"/>
      <c r="P214" s="212"/>
      <c r="Q214" s="212"/>
      <c r="R214" s="212"/>
      <c r="S214" s="212"/>
      <c r="T214" s="330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  <c r="DD214" s="189"/>
      <c r="DE214" s="189"/>
      <c r="DF214" s="189"/>
      <c r="DG214" s="189"/>
      <c r="DH214" s="189"/>
      <c r="DI214" s="189"/>
      <c r="DJ214" s="189"/>
      <c r="DK214" s="189"/>
      <c r="DL214" s="189"/>
      <c r="DM214" s="189"/>
      <c r="DN214" s="189"/>
      <c r="DO214" s="189"/>
      <c r="DP214" s="189"/>
      <c r="DQ214" s="189"/>
      <c r="DR214" s="189"/>
      <c r="DS214" s="189"/>
      <c r="DT214" s="189"/>
      <c r="DU214" s="189"/>
      <c r="DV214" s="189"/>
      <c r="DW214" s="189"/>
      <c r="DX214" s="189"/>
      <c r="DY214" s="189"/>
      <c r="DZ214" s="189"/>
      <c r="EA214" s="189"/>
      <c r="EB214" s="189"/>
      <c r="EC214" s="189"/>
      <c r="ED214" s="189"/>
      <c r="EE214" s="189"/>
      <c r="EF214" s="189"/>
      <c r="EG214" s="189"/>
      <c r="EH214" s="189"/>
      <c r="EI214" s="189"/>
      <c r="EJ214" s="189"/>
      <c r="EK214" s="189"/>
      <c r="EL214" s="189"/>
      <c r="EM214" s="189"/>
      <c r="EN214" s="189"/>
      <c r="EO214" s="189"/>
    </row>
    <row r="215" spans="1:145" s="7" customFormat="1" ht="89.25" customHeight="1" hidden="1">
      <c r="A215" s="208"/>
      <c r="B215" s="297"/>
      <c r="C215" s="250"/>
      <c r="D215" s="67" t="s">
        <v>173</v>
      </c>
      <c r="E215" s="61" t="s">
        <v>58</v>
      </c>
      <c r="F215" s="68">
        <v>41640</v>
      </c>
      <c r="G215" s="68">
        <v>43100</v>
      </c>
      <c r="H215" s="304"/>
      <c r="I215" s="304"/>
      <c r="J215" s="304"/>
      <c r="K215" s="304"/>
      <c r="L215" s="349"/>
      <c r="M215" s="213"/>
      <c r="N215" s="213"/>
      <c r="O215" s="213"/>
      <c r="P215" s="213"/>
      <c r="Q215" s="213"/>
      <c r="R215" s="213"/>
      <c r="S215" s="213"/>
      <c r="T215" s="332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  <c r="CW215" s="189"/>
      <c r="CX215" s="189"/>
      <c r="CY215" s="189"/>
      <c r="CZ215" s="189"/>
      <c r="DA215" s="189"/>
      <c r="DB215" s="189"/>
      <c r="DC215" s="189"/>
      <c r="DD215" s="189"/>
      <c r="DE215" s="189"/>
      <c r="DF215" s="189"/>
      <c r="DG215" s="189"/>
      <c r="DH215" s="189"/>
      <c r="DI215" s="189"/>
      <c r="DJ215" s="189"/>
      <c r="DK215" s="189"/>
      <c r="DL215" s="189"/>
      <c r="DM215" s="189"/>
      <c r="DN215" s="189"/>
      <c r="DO215" s="189"/>
      <c r="DP215" s="189"/>
      <c r="DQ215" s="189"/>
      <c r="DR215" s="189"/>
      <c r="DS215" s="189"/>
      <c r="DT215" s="189"/>
      <c r="DU215" s="189"/>
      <c r="DV215" s="189"/>
      <c r="DW215" s="189"/>
      <c r="DX215" s="189"/>
      <c r="DY215" s="189"/>
      <c r="DZ215" s="189"/>
      <c r="EA215" s="189"/>
      <c r="EB215" s="189"/>
      <c r="EC215" s="189"/>
      <c r="ED215" s="189"/>
      <c r="EE215" s="189"/>
      <c r="EF215" s="189"/>
      <c r="EG215" s="189"/>
      <c r="EH215" s="189"/>
      <c r="EI215" s="189"/>
      <c r="EJ215" s="189"/>
      <c r="EK215" s="189"/>
      <c r="EL215" s="189"/>
      <c r="EM215" s="189"/>
      <c r="EN215" s="189"/>
      <c r="EO215" s="189"/>
    </row>
    <row r="216" spans="1:145" s="6" customFormat="1" ht="18" customHeight="1" hidden="1">
      <c r="A216" s="261"/>
      <c r="B216" s="296"/>
      <c r="C216" s="234" t="s">
        <v>118</v>
      </c>
      <c r="D216" s="235"/>
      <c r="E216" s="235"/>
      <c r="F216" s="235"/>
      <c r="G216" s="236"/>
      <c r="H216" s="53" t="s">
        <v>158</v>
      </c>
      <c r="I216" s="53" t="s">
        <v>127</v>
      </c>
      <c r="J216" s="53" t="s">
        <v>193</v>
      </c>
      <c r="K216" s="53" t="s">
        <v>102</v>
      </c>
      <c r="L216" s="53">
        <v>225</v>
      </c>
      <c r="M216" s="33"/>
      <c r="N216" s="33"/>
      <c r="O216" s="33"/>
      <c r="P216" s="33"/>
      <c r="Q216" s="33"/>
      <c r="R216" s="33"/>
      <c r="S216" s="33"/>
      <c r="T216" s="47">
        <v>2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</row>
    <row r="217" spans="1:145" s="7" customFormat="1" ht="21" customHeight="1" hidden="1">
      <c r="A217" s="322"/>
      <c r="B217" s="340"/>
      <c r="C217" s="234" t="s">
        <v>101</v>
      </c>
      <c r="D217" s="235"/>
      <c r="E217" s="235"/>
      <c r="F217" s="235"/>
      <c r="G217" s="236"/>
      <c r="H217" s="53" t="s">
        <v>158</v>
      </c>
      <c r="I217" s="53" t="s">
        <v>127</v>
      </c>
      <c r="J217" s="53" t="s">
        <v>193</v>
      </c>
      <c r="K217" s="53" t="s">
        <v>102</v>
      </c>
      <c r="L217" s="53">
        <v>226</v>
      </c>
      <c r="M217" s="32"/>
      <c r="N217" s="32"/>
      <c r="O217" s="32"/>
      <c r="P217" s="32"/>
      <c r="Q217" s="32"/>
      <c r="R217" s="32"/>
      <c r="S217" s="32"/>
      <c r="T217" s="47">
        <v>2</v>
      </c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  <c r="CW217" s="189"/>
      <c r="CX217" s="189"/>
      <c r="CY217" s="189"/>
      <c r="CZ217" s="189"/>
      <c r="DA217" s="189"/>
      <c r="DB217" s="189"/>
      <c r="DC217" s="189"/>
      <c r="DD217" s="189"/>
      <c r="DE217" s="189"/>
      <c r="DF217" s="189"/>
      <c r="DG217" s="189"/>
      <c r="DH217" s="189"/>
      <c r="DI217" s="189"/>
      <c r="DJ217" s="189"/>
      <c r="DK217" s="189"/>
      <c r="DL217" s="189"/>
      <c r="DM217" s="189"/>
      <c r="DN217" s="189"/>
      <c r="DO217" s="189"/>
      <c r="DP217" s="189"/>
      <c r="DQ217" s="189"/>
      <c r="DR217" s="189"/>
      <c r="DS217" s="189"/>
      <c r="DT217" s="189"/>
      <c r="DU217" s="189"/>
      <c r="DV217" s="189"/>
      <c r="DW217" s="189"/>
      <c r="DX217" s="189"/>
      <c r="DY217" s="189"/>
      <c r="DZ217" s="189"/>
      <c r="EA217" s="189"/>
      <c r="EB217" s="189"/>
      <c r="EC217" s="189"/>
      <c r="ED217" s="189"/>
      <c r="EE217" s="189"/>
      <c r="EF217" s="189"/>
      <c r="EG217" s="189"/>
      <c r="EH217" s="189"/>
      <c r="EI217" s="189"/>
      <c r="EJ217" s="189"/>
      <c r="EK217" s="189"/>
      <c r="EL217" s="189"/>
      <c r="EM217" s="189"/>
      <c r="EN217" s="189"/>
      <c r="EO217" s="189"/>
    </row>
    <row r="218" spans="1:145" s="7" customFormat="1" ht="21" customHeight="1" hidden="1">
      <c r="A218" s="262"/>
      <c r="B218" s="274"/>
      <c r="C218" s="240" t="s">
        <v>131</v>
      </c>
      <c r="D218" s="241"/>
      <c r="E218" s="241"/>
      <c r="F218" s="241"/>
      <c r="G218" s="242"/>
      <c r="H218" s="53" t="s">
        <v>158</v>
      </c>
      <c r="I218" s="53" t="s">
        <v>127</v>
      </c>
      <c r="J218" s="53" t="s">
        <v>193</v>
      </c>
      <c r="K218" s="53" t="s">
        <v>102</v>
      </c>
      <c r="L218" s="53">
        <v>340</v>
      </c>
      <c r="M218" s="32"/>
      <c r="N218" s="32"/>
      <c r="O218" s="32"/>
      <c r="P218" s="32"/>
      <c r="Q218" s="32"/>
      <c r="R218" s="32"/>
      <c r="S218" s="32"/>
      <c r="T218" s="47">
        <v>2</v>
      </c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  <c r="CW218" s="189"/>
      <c r="CX218" s="189"/>
      <c r="CY218" s="189"/>
      <c r="CZ218" s="189"/>
      <c r="DA218" s="189"/>
      <c r="DB218" s="189"/>
      <c r="DC218" s="189"/>
      <c r="DD218" s="189"/>
      <c r="DE218" s="189"/>
      <c r="DF218" s="189"/>
      <c r="DG218" s="189"/>
      <c r="DH218" s="189"/>
      <c r="DI218" s="189"/>
      <c r="DJ218" s="189"/>
      <c r="DK218" s="189"/>
      <c r="DL218" s="189"/>
      <c r="DM218" s="189"/>
      <c r="DN218" s="189"/>
      <c r="DO218" s="189"/>
      <c r="DP218" s="189"/>
      <c r="DQ218" s="189"/>
      <c r="DR218" s="189"/>
      <c r="DS218" s="189"/>
      <c r="DT218" s="189"/>
      <c r="DU218" s="189"/>
      <c r="DV218" s="189"/>
      <c r="DW218" s="189"/>
      <c r="DX218" s="189"/>
      <c r="DY218" s="189"/>
      <c r="DZ218" s="189"/>
      <c r="EA218" s="189"/>
      <c r="EB218" s="189"/>
      <c r="EC218" s="189"/>
      <c r="ED218" s="189"/>
      <c r="EE218" s="189"/>
      <c r="EF218" s="189"/>
      <c r="EG218" s="189"/>
      <c r="EH218" s="189"/>
      <c r="EI218" s="189"/>
      <c r="EJ218" s="189"/>
      <c r="EK218" s="189"/>
      <c r="EL218" s="189"/>
      <c r="EM218" s="189"/>
      <c r="EN218" s="189"/>
      <c r="EO218" s="189"/>
    </row>
    <row r="219" spans="1:145" s="7" customFormat="1" ht="94.5" customHeight="1" hidden="1">
      <c r="A219" s="208">
        <v>403</v>
      </c>
      <c r="B219" s="297" t="s">
        <v>196</v>
      </c>
      <c r="C219" s="248" t="s">
        <v>181</v>
      </c>
      <c r="D219" s="54" t="s">
        <v>142</v>
      </c>
      <c r="E219" s="55" t="s">
        <v>58</v>
      </c>
      <c r="F219" s="56">
        <v>40249</v>
      </c>
      <c r="G219" s="55" t="s">
        <v>68</v>
      </c>
      <c r="H219" s="304" t="s">
        <v>158</v>
      </c>
      <c r="I219" s="304" t="s">
        <v>127</v>
      </c>
      <c r="J219" s="304" t="s">
        <v>195</v>
      </c>
      <c r="K219" s="304"/>
      <c r="L219" s="349"/>
      <c r="M219" s="350"/>
      <c r="N219" s="299"/>
      <c r="O219" s="299"/>
      <c r="P219" s="212"/>
      <c r="Q219" s="212"/>
      <c r="R219" s="212"/>
      <c r="S219" s="212"/>
      <c r="T219" s="330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  <c r="DD219" s="189"/>
      <c r="DE219" s="189"/>
      <c r="DF219" s="189"/>
      <c r="DG219" s="189"/>
      <c r="DH219" s="189"/>
      <c r="DI219" s="189"/>
      <c r="DJ219" s="189"/>
      <c r="DK219" s="189"/>
      <c r="DL219" s="189"/>
      <c r="DM219" s="189"/>
      <c r="DN219" s="189"/>
      <c r="DO219" s="189"/>
      <c r="DP219" s="189"/>
      <c r="DQ219" s="189"/>
      <c r="DR219" s="189"/>
      <c r="DS219" s="189"/>
      <c r="DT219" s="189"/>
      <c r="DU219" s="189"/>
      <c r="DV219" s="189"/>
      <c r="DW219" s="189"/>
      <c r="DX219" s="189"/>
      <c r="DY219" s="189"/>
      <c r="DZ219" s="189"/>
      <c r="EA219" s="189"/>
      <c r="EB219" s="189"/>
      <c r="EC219" s="189"/>
      <c r="ED219" s="189"/>
      <c r="EE219" s="189"/>
      <c r="EF219" s="189"/>
      <c r="EG219" s="189"/>
      <c r="EH219" s="189"/>
      <c r="EI219" s="189"/>
      <c r="EJ219" s="189"/>
      <c r="EK219" s="189"/>
      <c r="EL219" s="189"/>
      <c r="EM219" s="189"/>
      <c r="EN219" s="189"/>
      <c r="EO219" s="189"/>
    </row>
    <row r="220" spans="1:145" s="7" customFormat="1" ht="93" customHeight="1" hidden="1">
      <c r="A220" s="208"/>
      <c r="B220" s="297"/>
      <c r="C220" s="250"/>
      <c r="D220" s="67" t="s">
        <v>187</v>
      </c>
      <c r="E220" s="61" t="s">
        <v>58</v>
      </c>
      <c r="F220" s="68">
        <v>41640</v>
      </c>
      <c r="G220" s="68">
        <v>43100</v>
      </c>
      <c r="H220" s="304"/>
      <c r="I220" s="304"/>
      <c r="J220" s="304"/>
      <c r="K220" s="304"/>
      <c r="L220" s="349"/>
      <c r="M220" s="351"/>
      <c r="N220" s="299"/>
      <c r="O220" s="299"/>
      <c r="P220" s="213"/>
      <c r="Q220" s="213"/>
      <c r="R220" s="213"/>
      <c r="S220" s="213"/>
      <c r="T220" s="332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  <c r="CW220" s="189"/>
      <c r="CX220" s="189"/>
      <c r="CY220" s="189"/>
      <c r="CZ220" s="189"/>
      <c r="DA220" s="189"/>
      <c r="DB220" s="189"/>
      <c r="DC220" s="189"/>
      <c r="DD220" s="189"/>
      <c r="DE220" s="189"/>
      <c r="DF220" s="189"/>
      <c r="DG220" s="189"/>
      <c r="DH220" s="189"/>
      <c r="DI220" s="189"/>
      <c r="DJ220" s="189"/>
      <c r="DK220" s="189"/>
      <c r="DL220" s="189"/>
      <c r="DM220" s="189"/>
      <c r="DN220" s="189"/>
      <c r="DO220" s="189"/>
      <c r="DP220" s="189"/>
      <c r="DQ220" s="189"/>
      <c r="DR220" s="189"/>
      <c r="DS220" s="189"/>
      <c r="DT220" s="189"/>
      <c r="DU220" s="189"/>
      <c r="DV220" s="189"/>
      <c r="DW220" s="189"/>
      <c r="DX220" s="189"/>
      <c r="DY220" s="189"/>
      <c r="DZ220" s="189"/>
      <c r="EA220" s="189"/>
      <c r="EB220" s="189"/>
      <c r="EC220" s="189"/>
      <c r="ED220" s="189"/>
      <c r="EE220" s="189"/>
      <c r="EF220" s="189"/>
      <c r="EG220" s="189"/>
      <c r="EH220" s="189"/>
      <c r="EI220" s="189"/>
      <c r="EJ220" s="189"/>
      <c r="EK220" s="189"/>
      <c r="EL220" s="189"/>
      <c r="EM220" s="189"/>
      <c r="EN220" s="189"/>
      <c r="EO220" s="189"/>
    </row>
    <row r="221" spans="1:145" s="6" customFormat="1" ht="18" customHeight="1" hidden="1">
      <c r="A221" s="220"/>
      <c r="B221" s="221"/>
      <c r="C221" s="234" t="s">
        <v>101</v>
      </c>
      <c r="D221" s="235"/>
      <c r="E221" s="235"/>
      <c r="F221" s="235"/>
      <c r="G221" s="236"/>
      <c r="H221" s="53" t="s">
        <v>158</v>
      </c>
      <c r="I221" s="53" t="s">
        <v>127</v>
      </c>
      <c r="J221" s="53" t="s">
        <v>195</v>
      </c>
      <c r="K221" s="53" t="s">
        <v>102</v>
      </c>
      <c r="L221" s="53">
        <v>226</v>
      </c>
      <c r="M221" s="33"/>
      <c r="N221" s="33"/>
      <c r="O221" s="33"/>
      <c r="P221" s="33"/>
      <c r="Q221" s="33"/>
      <c r="R221" s="33"/>
      <c r="S221" s="33"/>
      <c r="T221" s="47">
        <v>2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</row>
    <row r="222" spans="1:145" s="7" customFormat="1" ht="93" customHeight="1" hidden="1">
      <c r="A222" s="208">
        <v>403</v>
      </c>
      <c r="B222" s="297" t="s">
        <v>215</v>
      </c>
      <c r="C222" s="248" t="s">
        <v>185</v>
      </c>
      <c r="D222" s="54" t="s">
        <v>142</v>
      </c>
      <c r="E222" s="55" t="s">
        <v>58</v>
      </c>
      <c r="F222" s="56">
        <v>40249</v>
      </c>
      <c r="G222" s="55" t="s">
        <v>68</v>
      </c>
      <c r="H222" s="304" t="s">
        <v>158</v>
      </c>
      <c r="I222" s="304" t="s">
        <v>127</v>
      </c>
      <c r="J222" s="304" t="s">
        <v>197</v>
      </c>
      <c r="K222" s="304"/>
      <c r="L222" s="349"/>
      <c r="M222" s="212"/>
      <c r="N222" s="212"/>
      <c r="O222" s="212"/>
      <c r="P222" s="212"/>
      <c r="Q222" s="212"/>
      <c r="R222" s="212"/>
      <c r="S222" s="212"/>
      <c r="T222" s="330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  <c r="DD222" s="189"/>
      <c r="DE222" s="189"/>
      <c r="DF222" s="189"/>
      <c r="DG222" s="189"/>
      <c r="DH222" s="189"/>
      <c r="DI222" s="189"/>
      <c r="DJ222" s="189"/>
      <c r="DK222" s="189"/>
      <c r="DL222" s="189"/>
      <c r="DM222" s="189"/>
      <c r="DN222" s="189"/>
      <c r="DO222" s="189"/>
      <c r="DP222" s="189"/>
      <c r="DQ222" s="189"/>
      <c r="DR222" s="189"/>
      <c r="DS222" s="189"/>
      <c r="DT222" s="189"/>
      <c r="DU222" s="189"/>
      <c r="DV222" s="189"/>
      <c r="DW222" s="189"/>
      <c r="DX222" s="189"/>
      <c r="DY222" s="189"/>
      <c r="DZ222" s="189"/>
      <c r="EA222" s="189"/>
      <c r="EB222" s="189"/>
      <c r="EC222" s="189"/>
      <c r="ED222" s="189"/>
      <c r="EE222" s="189"/>
      <c r="EF222" s="189"/>
      <c r="EG222" s="189"/>
      <c r="EH222" s="189"/>
      <c r="EI222" s="189"/>
      <c r="EJ222" s="189"/>
      <c r="EK222" s="189"/>
      <c r="EL222" s="189"/>
      <c r="EM222" s="189"/>
      <c r="EN222" s="189"/>
      <c r="EO222" s="189"/>
    </row>
    <row r="223" spans="1:145" s="7" customFormat="1" ht="93" customHeight="1" hidden="1">
      <c r="A223" s="208"/>
      <c r="B223" s="297"/>
      <c r="C223" s="250"/>
      <c r="D223" s="67" t="s">
        <v>187</v>
      </c>
      <c r="E223" s="61" t="s">
        <v>58</v>
      </c>
      <c r="F223" s="68">
        <v>41640</v>
      </c>
      <c r="G223" s="68">
        <v>43100</v>
      </c>
      <c r="H223" s="304"/>
      <c r="I223" s="304"/>
      <c r="J223" s="304"/>
      <c r="K223" s="304"/>
      <c r="L223" s="349"/>
      <c r="M223" s="213"/>
      <c r="N223" s="213"/>
      <c r="O223" s="213"/>
      <c r="P223" s="213"/>
      <c r="Q223" s="213"/>
      <c r="R223" s="213"/>
      <c r="S223" s="213"/>
      <c r="T223" s="332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  <c r="DD223" s="189"/>
      <c r="DE223" s="189"/>
      <c r="DF223" s="189"/>
      <c r="DG223" s="189"/>
      <c r="DH223" s="189"/>
      <c r="DI223" s="189"/>
      <c r="DJ223" s="189"/>
      <c r="DK223" s="189"/>
      <c r="DL223" s="189"/>
      <c r="DM223" s="189"/>
      <c r="DN223" s="189"/>
      <c r="DO223" s="189"/>
      <c r="DP223" s="189"/>
      <c r="DQ223" s="189"/>
      <c r="DR223" s="189"/>
      <c r="DS223" s="189"/>
      <c r="DT223" s="189"/>
      <c r="DU223" s="189"/>
      <c r="DV223" s="189"/>
      <c r="DW223" s="189"/>
      <c r="DX223" s="189"/>
      <c r="DY223" s="189"/>
      <c r="DZ223" s="189"/>
      <c r="EA223" s="189"/>
      <c r="EB223" s="189"/>
      <c r="EC223" s="189"/>
      <c r="ED223" s="189"/>
      <c r="EE223" s="189"/>
      <c r="EF223" s="189"/>
      <c r="EG223" s="189"/>
      <c r="EH223" s="189"/>
      <c r="EI223" s="189"/>
      <c r="EJ223" s="189"/>
      <c r="EK223" s="189"/>
      <c r="EL223" s="189"/>
      <c r="EM223" s="189"/>
      <c r="EN223" s="189"/>
      <c r="EO223" s="189"/>
    </row>
    <row r="224" spans="1:145" s="7" customFormat="1" ht="16.5" customHeight="1" hidden="1">
      <c r="A224" s="261"/>
      <c r="B224" s="344"/>
      <c r="C224" s="209" t="s">
        <v>118</v>
      </c>
      <c r="D224" s="210"/>
      <c r="E224" s="210"/>
      <c r="F224" s="210"/>
      <c r="G224" s="211"/>
      <c r="H224" s="53" t="s">
        <v>158</v>
      </c>
      <c r="I224" s="53" t="s">
        <v>127</v>
      </c>
      <c r="J224" s="53" t="s">
        <v>197</v>
      </c>
      <c r="K224" s="53" t="s">
        <v>102</v>
      </c>
      <c r="L224" s="53">
        <v>225</v>
      </c>
      <c r="M224" s="124"/>
      <c r="N224" s="33"/>
      <c r="O224" s="32"/>
      <c r="P224" s="32"/>
      <c r="Q224" s="32"/>
      <c r="R224" s="32"/>
      <c r="S224" s="32"/>
      <c r="T224" s="70">
        <v>2</v>
      </c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  <c r="DD224" s="189"/>
      <c r="DE224" s="189"/>
      <c r="DF224" s="189"/>
      <c r="DG224" s="189"/>
      <c r="DH224" s="189"/>
      <c r="DI224" s="189"/>
      <c r="DJ224" s="189"/>
      <c r="DK224" s="189"/>
      <c r="DL224" s="189"/>
      <c r="DM224" s="189"/>
      <c r="DN224" s="189"/>
      <c r="DO224" s="189"/>
      <c r="DP224" s="189"/>
      <c r="DQ224" s="189"/>
      <c r="DR224" s="189"/>
      <c r="DS224" s="189"/>
      <c r="DT224" s="189"/>
      <c r="DU224" s="189"/>
      <c r="DV224" s="189"/>
      <c r="DW224" s="189"/>
      <c r="DX224" s="189"/>
      <c r="DY224" s="189"/>
      <c r="DZ224" s="189"/>
      <c r="EA224" s="189"/>
      <c r="EB224" s="189"/>
      <c r="EC224" s="189"/>
      <c r="ED224" s="189"/>
      <c r="EE224" s="189"/>
      <c r="EF224" s="189"/>
      <c r="EG224" s="189"/>
      <c r="EH224" s="189"/>
      <c r="EI224" s="189"/>
      <c r="EJ224" s="189"/>
      <c r="EK224" s="189"/>
      <c r="EL224" s="189"/>
      <c r="EM224" s="189"/>
      <c r="EN224" s="189"/>
      <c r="EO224" s="189"/>
    </row>
    <row r="225" spans="1:145" s="7" customFormat="1" ht="16.5" customHeight="1" hidden="1">
      <c r="A225" s="345"/>
      <c r="B225" s="346"/>
      <c r="C225" s="234" t="s">
        <v>101</v>
      </c>
      <c r="D225" s="235"/>
      <c r="E225" s="235"/>
      <c r="F225" s="235"/>
      <c r="G225" s="236"/>
      <c r="H225" s="53" t="s">
        <v>158</v>
      </c>
      <c r="I225" s="53" t="s">
        <v>127</v>
      </c>
      <c r="J225" s="53" t="s">
        <v>197</v>
      </c>
      <c r="K225" s="53" t="s">
        <v>102</v>
      </c>
      <c r="L225" s="53">
        <v>226</v>
      </c>
      <c r="M225" s="124"/>
      <c r="N225" s="33"/>
      <c r="O225" s="32"/>
      <c r="P225" s="32"/>
      <c r="Q225" s="32"/>
      <c r="R225" s="32"/>
      <c r="S225" s="32"/>
      <c r="T225" s="70">
        <v>2</v>
      </c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189"/>
      <c r="DE225" s="189"/>
      <c r="DF225" s="189"/>
      <c r="DG225" s="189"/>
      <c r="DH225" s="189"/>
      <c r="DI225" s="189"/>
      <c r="DJ225" s="189"/>
      <c r="DK225" s="189"/>
      <c r="DL225" s="189"/>
      <c r="DM225" s="189"/>
      <c r="DN225" s="189"/>
      <c r="DO225" s="189"/>
      <c r="DP225" s="189"/>
      <c r="DQ225" s="189"/>
      <c r="DR225" s="189"/>
      <c r="DS225" s="189"/>
      <c r="DT225" s="189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189"/>
      <c r="EF225" s="189"/>
      <c r="EG225" s="189"/>
      <c r="EH225" s="189"/>
      <c r="EI225" s="189"/>
      <c r="EJ225" s="189"/>
      <c r="EK225" s="189"/>
      <c r="EL225" s="189"/>
      <c r="EM225" s="189"/>
      <c r="EN225" s="189"/>
      <c r="EO225" s="189"/>
    </row>
    <row r="226" spans="1:145" s="6" customFormat="1" ht="18" customHeight="1" hidden="1">
      <c r="A226" s="345"/>
      <c r="B226" s="346"/>
      <c r="C226" s="234" t="s">
        <v>79</v>
      </c>
      <c r="D226" s="235"/>
      <c r="E226" s="235"/>
      <c r="F226" s="235"/>
      <c r="G226" s="236"/>
      <c r="H226" s="53" t="s">
        <v>158</v>
      </c>
      <c r="I226" s="53" t="s">
        <v>127</v>
      </c>
      <c r="J226" s="53" t="s">
        <v>197</v>
      </c>
      <c r="K226" s="53" t="s">
        <v>80</v>
      </c>
      <c r="L226" s="53">
        <v>290</v>
      </c>
      <c r="M226" s="33"/>
      <c r="N226" s="33"/>
      <c r="O226" s="33"/>
      <c r="P226" s="33"/>
      <c r="Q226" s="33"/>
      <c r="R226" s="33"/>
      <c r="S226" s="33"/>
      <c r="T226" s="47">
        <v>2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</row>
    <row r="227" spans="1:145" s="6" customFormat="1" ht="18" customHeight="1" hidden="1">
      <c r="A227" s="347"/>
      <c r="B227" s="348"/>
      <c r="C227" s="234" t="s">
        <v>79</v>
      </c>
      <c r="D227" s="235"/>
      <c r="E227" s="235"/>
      <c r="F227" s="235"/>
      <c r="G227" s="236"/>
      <c r="H227" s="53" t="s">
        <v>158</v>
      </c>
      <c r="I227" s="53" t="s">
        <v>127</v>
      </c>
      <c r="J227" s="53" t="s">
        <v>197</v>
      </c>
      <c r="K227" s="53" t="s">
        <v>81</v>
      </c>
      <c r="L227" s="53">
        <v>290</v>
      </c>
      <c r="M227" s="33"/>
      <c r="N227" s="33"/>
      <c r="O227" s="33"/>
      <c r="P227" s="33"/>
      <c r="Q227" s="33"/>
      <c r="R227" s="33"/>
      <c r="S227" s="33"/>
      <c r="T227" s="47">
        <v>2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</row>
    <row r="228" spans="1:145" s="6" customFormat="1" ht="78.75" customHeight="1" hidden="1">
      <c r="A228" s="48">
        <v>403</v>
      </c>
      <c r="B228" s="49" t="s">
        <v>332</v>
      </c>
      <c r="C228" s="40" t="s">
        <v>87</v>
      </c>
      <c r="D228" s="50" t="s">
        <v>83</v>
      </c>
      <c r="E228" s="51" t="s">
        <v>58</v>
      </c>
      <c r="F228" s="52">
        <v>39814</v>
      </c>
      <c r="G228" s="51" t="s">
        <v>68</v>
      </c>
      <c r="H228" s="53" t="s">
        <v>158</v>
      </c>
      <c r="I228" s="53" t="s">
        <v>127</v>
      </c>
      <c r="J228" s="53" t="s">
        <v>198</v>
      </c>
      <c r="K228" s="53"/>
      <c r="L228" s="53"/>
      <c r="M228" s="33"/>
      <c r="N228" s="33"/>
      <c r="O228" s="33"/>
      <c r="P228" s="33"/>
      <c r="Q228" s="33"/>
      <c r="R228" s="33"/>
      <c r="S228" s="33"/>
      <c r="T228" s="47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</row>
    <row r="229" spans="1:145" s="6" customFormat="1" ht="23.25" customHeight="1" hidden="1">
      <c r="A229" s="341"/>
      <c r="B229" s="342"/>
      <c r="C229" s="256" t="s">
        <v>101</v>
      </c>
      <c r="D229" s="256"/>
      <c r="E229" s="256"/>
      <c r="F229" s="256"/>
      <c r="G229" s="256"/>
      <c r="H229" s="53" t="s">
        <v>158</v>
      </c>
      <c r="I229" s="53" t="s">
        <v>127</v>
      </c>
      <c r="J229" s="53" t="s">
        <v>198</v>
      </c>
      <c r="K229" s="53" t="s">
        <v>102</v>
      </c>
      <c r="L229" s="53"/>
      <c r="M229" s="33"/>
      <c r="N229" s="33"/>
      <c r="O229" s="33"/>
      <c r="P229" s="33"/>
      <c r="Q229" s="33"/>
      <c r="R229" s="33"/>
      <c r="S229" s="33"/>
      <c r="T229" s="47">
        <v>2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</row>
    <row r="230" spans="1:145" s="6" customFormat="1" ht="82.5" customHeight="1" hidden="1">
      <c r="A230" s="48">
        <v>403</v>
      </c>
      <c r="B230" s="49" t="s">
        <v>252</v>
      </c>
      <c r="C230" s="40" t="s">
        <v>93</v>
      </c>
      <c r="D230" s="50" t="s">
        <v>94</v>
      </c>
      <c r="E230" s="51" t="s">
        <v>58</v>
      </c>
      <c r="F230" s="52">
        <v>41640</v>
      </c>
      <c r="G230" s="61" t="s">
        <v>95</v>
      </c>
      <c r="H230" s="53" t="s">
        <v>158</v>
      </c>
      <c r="I230" s="53" t="s">
        <v>127</v>
      </c>
      <c r="J230" s="41" t="s">
        <v>96</v>
      </c>
      <c r="K230" s="41"/>
      <c r="L230" s="53"/>
      <c r="M230" s="33"/>
      <c r="N230" s="33"/>
      <c r="O230" s="33"/>
      <c r="P230" s="33"/>
      <c r="Q230" s="33"/>
      <c r="R230" s="33"/>
      <c r="S230" s="33"/>
      <c r="T230" s="47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</row>
    <row r="231" spans="1:145" s="6" customFormat="1" ht="18" customHeight="1" hidden="1">
      <c r="A231" s="208"/>
      <c r="B231" s="208"/>
      <c r="C231" s="256" t="s">
        <v>101</v>
      </c>
      <c r="D231" s="256"/>
      <c r="E231" s="256"/>
      <c r="F231" s="256"/>
      <c r="G231" s="256"/>
      <c r="H231" s="53" t="s">
        <v>158</v>
      </c>
      <c r="I231" s="53" t="s">
        <v>127</v>
      </c>
      <c r="J231" s="53" t="s">
        <v>96</v>
      </c>
      <c r="K231" s="53" t="s">
        <v>102</v>
      </c>
      <c r="L231" s="53">
        <v>226</v>
      </c>
      <c r="M231" s="33"/>
      <c r="N231" s="33">
        <v>0</v>
      </c>
      <c r="O231" s="33"/>
      <c r="P231" s="33"/>
      <c r="Q231" s="33"/>
      <c r="R231" s="33"/>
      <c r="S231" s="33"/>
      <c r="T231" s="47">
        <v>2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</row>
    <row r="232" spans="1:145" s="6" customFormat="1" ht="74.25" customHeight="1" hidden="1">
      <c r="A232" s="225">
        <v>403</v>
      </c>
      <c r="B232" s="227" t="s">
        <v>333</v>
      </c>
      <c r="C232" s="259" t="s">
        <v>347</v>
      </c>
      <c r="D232" s="54" t="s">
        <v>106</v>
      </c>
      <c r="E232" s="55" t="s">
        <v>58</v>
      </c>
      <c r="F232" s="56">
        <v>40792</v>
      </c>
      <c r="G232" s="55" t="s">
        <v>104</v>
      </c>
      <c r="H232" s="218" t="s">
        <v>158</v>
      </c>
      <c r="I232" s="218" t="s">
        <v>158</v>
      </c>
      <c r="J232" s="216" t="s">
        <v>199</v>
      </c>
      <c r="K232" s="218"/>
      <c r="L232" s="216"/>
      <c r="M232" s="212"/>
      <c r="N232" s="212"/>
      <c r="O232" s="212"/>
      <c r="P232" s="212"/>
      <c r="Q232" s="212"/>
      <c r="R232" s="212"/>
      <c r="S232" s="212"/>
      <c r="T232" s="21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</row>
    <row r="233" spans="1:145" s="6" customFormat="1" ht="26.25" customHeight="1" hidden="1">
      <c r="A233" s="246"/>
      <c r="B233" s="247"/>
      <c r="C233" s="343"/>
      <c r="D233" s="249" t="s">
        <v>200</v>
      </c>
      <c r="E233" s="290" t="s">
        <v>58</v>
      </c>
      <c r="F233" s="288">
        <v>41640</v>
      </c>
      <c r="G233" s="288">
        <v>42369</v>
      </c>
      <c r="H233" s="245"/>
      <c r="I233" s="245"/>
      <c r="J233" s="295"/>
      <c r="K233" s="245"/>
      <c r="L233" s="295"/>
      <c r="M233" s="243"/>
      <c r="N233" s="243"/>
      <c r="O233" s="243"/>
      <c r="P233" s="243"/>
      <c r="Q233" s="243"/>
      <c r="R233" s="243"/>
      <c r="S233" s="243"/>
      <c r="T233" s="24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</row>
    <row r="234" spans="1:145" s="6" customFormat="1" ht="68.25" customHeight="1" hidden="1">
      <c r="A234" s="226"/>
      <c r="B234" s="228"/>
      <c r="C234" s="260"/>
      <c r="D234" s="250"/>
      <c r="E234" s="293"/>
      <c r="F234" s="294"/>
      <c r="G234" s="294"/>
      <c r="H234" s="219"/>
      <c r="I234" s="219"/>
      <c r="J234" s="217"/>
      <c r="K234" s="219"/>
      <c r="L234" s="217"/>
      <c r="M234" s="213"/>
      <c r="N234" s="213"/>
      <c r="O234" s="213"/>
      <c r="P234" s="213"/>
      <c r="Q234" s="213"/>
      <c r="R234" s="213"/>
      <c r="S234" s="213"/>
      <c r="T234" s="215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</row>
    <row r="235" spans="1:145" s="6" customFormat="1" ht="18" customHeight="1" hidden="1">
      <c r="A235" s="261"/>
      <c r="B235" s="296"/>
      <c r="C235" s="234" t="s">
        <v>62</v>
      </c>
      <c r="D235" s="235"/>
      <c r="E235" s="235"/>
      <c r="F235" s="235"/>
      <c r="G235" s="236"/>
      <c r="H235" s="41" t="s">
        <v>158</v>
      </c>
      <c r="I235" s="41" t="s">
        <v>158</v>
      </c>
      <c r="J235" s="53" t="s">
        <v>199</v>
      </c>
      <c r="K235" s="41" t="s">
        <v>63</v>
      </c>
      <c r="L235" s="53" t="s">
        <v>359</v>
      </c>
      <c r="M235" s="32"/>
      <c r="N235" s="32"/>
      <c r="O235" s="32"/>
      <c r="P235" s="32"/>
      <c r="Q235" s="32"/>
      <c r="R235" s="32"/>
      <c r="S235" s="32"/>
      <c r="T235" s="47">
        <v>1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</row>
    <row r="236" spans="1:145" s="6" customFormat="1" ht="18" customHeight="1" hidden="1">
      <c r="A236" s="322"/>
      <c r="B236" s="340"/>
      <c r="C236" s="234" t="s">
        <v>64</v>
      </c>
      <c r="D236" s="235"/>
      <c r="E236" s="235"/>
      <c r="F236" s="235"/>
      <c r="G236" s="236"/>
      <c r="H236" s="41" t="s">
        <v>158</v>
      </c>
      <c r="I236" s="41" t="s">
        <v>158</v>
      </c>
      <c r="J236" s="53" t="s">
        <v>199</v>
      </c>
      <c r="K236" s="41" t="s">
        <v>75</v>
      </c>
      <c r="L236" s="53" t="s">
        <v>359</v>
      </c>
      <c r="M236" s="32"/>
      <c r="N236" s="32"/>
      <c r="O236" s="32"/>
      <c r="P236" s="32"/>
      <c r="Q236" s="32"/>
      <c r="R236" s="32"/>
      <c r="S236" s="32"/>
      <c r="T236" s="47">
        <v>1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</row>
    <row r="237" spans="1:145" s="6" customFormat="1" ht="18" customHeight="1" hidden="1">
      <c r="A237" s="322"/>
      <c r="B237" s="340"/>
      <c r="C237" s="234" t="s">
        <v>201</v>
      </c>
      <c r="D237" s="235"/>
      <c r="E237" s="235"/>
      <c r="F237" s="235"/>
      <c r="G237" s="236"/>
      <c r="H237" s="41" t="s">
        <v>158</v>
      </c>
      <c r="I237" s="41" t="s">
        <v>158</v>
      </c>
      <c r="J237" s="53" t="s">
        <v>199</v>
      </c>
      <c r="K237" s="41" t="s">
        <v>102</v>
      </c>
      <c r="L237" s="53" t="s">
        <v>359</v>
      </c>
      <c r="M237" s="33"/>
      <c r="N237" s="33"/>
      <c r="O237" s="33"/>
      <c r="P237" s="33"/>
      <c r="Q237" s="33"/>
      <c r="R237" s="33"/>
      <c r="S237" s="33"/>
      <c r="T237" s="47">
        <v>2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</row>
    <row r="238" spans="1:145" s="6" customFormat="1" ht="18" customHeight="1" hidden="1">
      <c r="A238" s="322"/>
      <c r="B238" s="340"/>
      <c r="C238" s="234" t="s">
        <v>174</v>
      </c>
      <c r="D238" s="235"/>
      <c r="E238" s="235"/>
      <c r="F238" s="235"/>
      <c r="G238" s="236"/>
      <c r="H238" s="41" t="s">
        <v>158</v>
      </c>
      <c r="I238" s="41" t="s">
        <v>158</v>
      </c>
      <c r="J238" s="53" t="s">
        <v>199</v>
      </c>
      <c r="K238" s="41" t="s">
        <v>102</v>
      </c>
      <c r="L238" s="53" t="s">
        <v>359</v>
      </c>
      <c r="M238" s="33"/>
      <c r="N238" s="33"/>
      <c r="O238" s="33"/>
      <c r="P238" s="33"/>
      <c r="Q238" s="33"/>
      <c r="R238" s="33"/>
      <c r="S238" s="33"/>
      <c r="T238" s="47">
        <v>2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</row>
    <row r="239" spans="1:145" s="6" customFormat="1" ht="18" customHeight="1" hidden="1">
      <c r="A239" s="322"/>
      <c r="B239" s="340"/>
      <c r="C239" s="240" t="s">
        <v>118</v>
      </c>
      <c r="D239" s="241"/>
      <c r="E239" s="241"/>
      <c r="F239" s="241"/>
      <c r="G239" s="242"/>
      <c r="H239" s="41" t="s">
        <v>158</v>
      </c>
      <c r="I239" s="41" t="s">
        <v>158</v>
      </c>
      <c r="J239" s="53" t="s">
        <v>199</v>
      </c>
      <c r="K239" s="41" t="s">
        <v>102</v>
      </c>
      <c r="L239" s="53" t="s">
        <v>359</v>
      </c>
      <c r="M239" s="33"/>
      <c r="N239" s="33"/>
      <c r="O239" s="33"/>
      <c r="P239" s="33"/>
      <c r="Q239" s="33"/>
      <c r="R239" s="33"/>
      <c r="S239" s="33"/>
      <c r="T239" s="47">
        <v>2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</row>
    <row r="240" spans="1:145" s="6" customFormat="1" ht="18" customHeight="1" hidden="1">
      <c r="A240" s="322"/>
      <c r="B240" s="340"/>
      <c r="C240" s="234" t="s">
        <v>101</v>
      </c>
      <c r="D240" s="235"/>
      <c r="E240" s="235"/>
      <c r="F240" s="235"/>
      <c r="G240" s="236"/>
      <c r="H240" s="41" t="s">
        <v>158</v>
      </c>
      <c r="I240" s="41" t="s">
        <v>158</v>
      </c>
      <c r="J240" s="53" t="s">
        <v>199</v>
      </c>
      <c r="K240" s="41" t="s">
        <v>102</v>
      </c>
      <c r="L240" s="53" t="s">
        <v>359</v>
      </c>
      <c r="M240" s="33"/>
      <c r="N240" s="33"/>
      <c r="O240" s="33"/>
      <c r="P240" s="33"/>
      <c r="Q240" s="33"/>
      <c r="R240" s="33"/>
      <c r="S240" s="33"/>
      <c r="T240" s="47">
        <v>2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</row>
    <row r="241" spans="1:145" s="6" customFormat="1" ht="18" customHeight="1" hidden="1">
      <c r="A241" s="322"/>
      <c r="B241" s="340"/>
      <c r="C241" s="234" t="s">
        <v>79</v>
      </c>
      <c r="D241" s="235"/>
      <c r="E241" s="235"/>
      <c r="F241" s="235"/>
      <c r="G241" s="236"/>
      <c r="H241" s="41" t="s">
        <v>158</v>
      </c>
      <c r="I241" s="41" t="s">
        <v>158</v>
      </c>
      <c r="J241" s="53" t="s">
        <v>199</v>
      </c>
      <c r="K241" s="41" t="s">
        <v>102</v>
      </c>
      <c r="L241" s="53" t="s">
        <v>359</v>
      </c>
      <c r="M241" s="33"/>
      <c r="N241" s="33"/>
      <c r="O241" s="33"/>
      <c r="P241" s="33"/>
      <c r="Q241" s="33"/>
      <c r="R241" s="33"/>
      <c r="S241" s="33"/>
      <c r="T241" s="47">
        <v>2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</row>
    <row r="242" spans="1:145" s="6" customFormat="1" ht="18" customHeight="1" hidden="1">
      <c r="A242" s="322"/>
      <c r="B242" s="340"/>
      <c r="C242" s="240" t="s">
        <v>131</v>
      </c>
      <c r="D242" s="241"/>
      <c r="E242" s="241"/>
      <c r="F242" s="241"/>
      <c r="G242" s="242"/>
      <c r="H242" s="41" t="s">
        <v>158</v>
      </c>
      <c r="I242" s="41" t="s">
        <v>158</v>
      </c>
      <c r="J242" s="53" t="s">
        <v>199</v>
      </c>
      <c r="K242" s="41" t="s">
        <v>102</v>
      </c>
      <c r="L242" s="53" t="s">
        <v>359</v>
      </c>
      <c r="M242" s="33"/>
      <c r="N242" s="33"/>
      <c r="O242" s="33"/>
      <c r="P242" s="33"/>
      <c r="Q242" s="33"/>
      <c r="R242" s="33"/>
      <c r="S242" s="33"/>
      <c r="T242" s="47">
        <v>2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</row>
    <row r="243" spans="1:145" s="6" customFormat="1" ht="18" customHeight="1" hidden="1">
      <c r="A243" s="322"/>
      <c r="B243" s="340"/>
      <c r="C243" s="234" t="s">
        <v>79</v>
      </c>
      <c r="D243" s="235"/>
      <c r="E243" s="235"/>
      <c r="F243" s="235"/>
      <c r="G243" s="236"/>
      <c r="H243" s="41" t="s">
        <v>158</v>
      </c>
      <c r="I243" s="41" t="s">
        <v>158</v>
      </c>
      <c r="J243" s="53" t="s">
        <v>199</v>
      </c>
      <c r="K243" s="41" t="s">
        <v>113</v>
      </c>
      <c r="L243" s="53" t="s">
        <v>359</v>
      </c>
      <c r="M243" s="33"/>
      <c r="N243" s="33"/>
      <c r="O243" s="33"/>
      <c r="P243" s="33"/>
      <c r="Q243" s="33"/>
      <c r="R243" s="33"/>
      <c r="S243" s="33"/>
      <c r="T243" s="47">
        <v>2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</row>
    <row r="244" spans="1:145" s="6" customFormat="1" ht="18" customHeight="1" hidden="1">
      <c r="A244" s="322"/>
      <c r="B244" s="340"/>
      <c r="C244" s="234" t="s">
        <v>79</v>
      </c>
      <c r="D244" s="235"/>
      <c r="E244" s="235"/>
      <c r="F244" s="235"/>
      <c r="G244" s="236"/>
      <c r="H244" s="41" t="s">
        <v>158</v>
      </c>
      <c r="I244" s="41" t="s">
        <v>158</v>
      </c>
      <c r="J244" s="53" t="s">
        <v>199</v>
      </c>
      <c r="K244" s="41" t="s">
        <v>81</v>
      </c>
      <c r="L244" s="53" t="s">
        <v>359</v>
      </c>
      <c r="M244" s="33"/>
      <c r="N244" s="33"/>
      <c r="O244" s="33"/>
      <c r="P244" s="33"/>
      <c r="Q244" s="33"/>
      <c r="R244" s="33"/>
      <c r="S244" s="33"/>
      <c r="T244" s="47">
        <v>2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</row>
    <row r="245" spans="1:145" s="6" customFormat="1" ht="18" customHeight="1" hidden="1">
      <c r="A245" s="262"/>
      <c r="B245" s="274"/>
      <c r="C245" s="234" t="s">
        <v>79</v>
      </c>
      <c r="D245" s="235"/>
      <c r="E245" s="235"/>
      <c r="F245" s="235"/>
      <c r="G245" s="236"/>
      <c r="H245" s="41" t="s">
        <v>158</v>
      </c>
      <c r="I245" s="41" t="s">
        <v>158</v>
      </c>
      <c r="J245" s="53" t="s">
        <v>199</v>
      </c>
      <c r="K245" s="41" t="s">
        <v>119</v>
      </c>
      <c r="L245" s="53" t="s">
        <v>359</v>
      </c>
      <c r="M245" s="33"/>
      <c r="N245" s="33"/>
      <c r="O245" s="33"/>
      <c r="P245" s="33"/>
      <c r="Q245" s="33"/>
      <c r="R245" s="33"/>
      <c r="S245" s="33"/>
      <c r="T245" s="47">
        <v>2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</row>
    <row r="246" spans="1:145" s="6" customFormat="1" ht="87.75" customHeight="1" hidden="1">
      <c r="A246" s="225">
        <v>403</v>
      </c>
      <c r="B246" s="227" t="s">
        <v>334</v>
      </c>
      <c r="C246" s="256" t="s">
        <v>202</v>
      </c>
      <c r="D246" s="54" t="s">
        <v>203</v>
      </c>
      <c r="E246" s="55" t="s">
        <v>58</v>
      </c>
      <c r="F246" s="56">
        <v>41206</v>
      </c>
      <c r="G246" s="55" t="s">
        <v>68</v>
      </c>
      <c r="H246" s="304" t="s">
        <v>204</v>
      </c>
      <c r="I246" s="304" t="s">
        <v>158</v>
      </c>
      <c r="J246" s="304" t="s">
        <v>205</v>
      </c>
      <c r="K246" s="304"/>
      <c r="L246" s="304"/>
      <c r="M246" s="299"/>
      <c r="N246" s="299"/>
      <c r="O246" s="299"/>
      <c r="P246" s="299"/>
      <c r="Q246" s="299"/>
      <c r="R246" s="299"/>
      <c r="S246" s="299"/>
      <c r="T246" s="21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</row>
    <row r="247" spans="1:145" s="6" customFormat="1" ht="105" customHeight="1" hidden="1">
      <c r="A247" s="226"/>
      <c r="B247" s="228"/>
      <c r="C247" s="256"/>
      <c r="D247" s="67" t="s">
        <v>348</v>
      </c>
      <c r="E247" s="61" t="s">
        <v>58</v>
      </c>
      <c r="F247" s="68">
        <v>41640</v>
      </c>
      <c r="G247" s="68">
        <v>42369</v>
      </c>
      <c r="H247" s="304"/>
      <c r="I247" s="304"/>
      <c r="J247" s="304"/>
      <c r="K247" s="304"/>
      <c r="L247" s="304"/>
      <c r="M247" s="299"/>
      <c r="N247" s="299"/>
      <c r="O247" s="299"/>
      <c r="P247" s="299"/>
      <c r="Q247" s="299"/>
      <c r="R247" s="299"/>
      <c r="S247" s="299"/>
      <c r="T247" s="215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</row>
    <row r="248" spans="1:145" s="6" customFormat="1" ht="18" customHeight="1" hidden="1">
      <c r="A248" s="261"/>
      <c r="B248" s="296"/>
      <c r="C248" s="234" t="s">
        <v>101</v>
      </c>
      <c r="D248" s="235"/>
      <c r="E248" s="235"/>
      <c r="F248" s="235"/>
      <c r="G248" s="236"/>
      <c r="H248" s="53" t="s">
        <v>204</v>
      </c>
      <c r="I248" s="53" t="s">
        <v>158</v>
      </c>
      <c r="J248" s="53" t="s">
        <v>205</v>
      </c>
      <c r="K248" s="53" t="s">
        <v>102</v>
      </c>
      <c r="L248" s="53" t="s">
        <v>359</v>
      </c>
      <c r="M248" s="33"/>
      <c r="N248" s="33"/>
      <c r="O248" s="33"/>
      <c r="P248" s="33"/>
      <c r="Q248" s="33"/>
      <c r="R248" s="33"/>
      <c r="S248" s="33"/>
      <c r="T248" s="47">
        <v>2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</row>
    <row r="249" spans="1:145" s="6" customFormat="1" ht="18.75" customHeight="1">
      <c r="A249" s="262"/>
      <c r="B249" s="274"/>
      <c r="C249" s="209" t="s">
        <v>79</v>
      </c>
      <c r="D249" s="275"/>
      <c r="E249" s="275"/>
      <c r="F249" s="275"/>
      <c r="G249" s="339"/>
      <c r="H249" s="53" t="s">
        <v>204</v>
      </c>
      <c r="I249" s="53" t="s">
        <v>158</v>
      </c>
      <c r="J249" s="53" t="s">
        <v>205</v>
      </c>
      <c r="K249" s="53" t="s">
        <v>81</v>
      </c>
      <c r="L249" s="72" t="s">
        <v>359</v>
      </c>
      <c r="M249" s="30"/>
      <c r="N249" s="30"/>
      <c r="O249" s="30"/>
      <c r="P249" s="30"/>
      <c r="Q249" s="30"/>
      <c r="R249" s="30"/>
      <c r="S249" s="30"/>
      <c r="T249" s="73">
        <v>2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</row>
    <row r="250" spans="1:145" s="28" customFormat="1" ht="79.5" customHeight="1">
      <c r="A250" s="225">
        <v>403</v>
      </c>
      <c r="B250" s="227" t="s">
        <v>445</v>
      </c>
      <c r="C250" s="229" t="s">
        <v>406</v>
      </c>
      <c r="D250" s="229" t="s">
        <v>501</v>
      </c>
      <c r="E250" s="289" t="s">
        <v>58</v>
      </c>
      <c r="F250" s="287">
        <v>42999</v>
      </c>
      <c r="G250" s="287">
        <v>44561</v>
      </c>
      <c r="H250" s="216" t="s">
        <v>158</v>
      </c>
      <c r="I250" s="216" t="s">
        <v>127</v>
      </c>
      <c r="J250" s="216" t="s">
        <v>407</v>
      </c>
      <c r="K250" s="216"/>
      <c r="L250" s="336"/>
      <c r="M250" s="212">
        <f aca="true" t="shared" si="8" ref="M250:S250">M253</f>
        <v>0</v>
      </c>
      <c r="N250" s="212">
        <f t="shared" si="8"/>
        <v>0</v>
      </c>
      <c r="O250" s="212">
        <f t="shared" si="8"/>
        <v>0</v>
      </c>
      <c r="P250" s="212">
        <f t="shared" si="8"/>
        <v>861.19368</v>
      </c>
      <c r="Q250" s="212">
        <f>Q253</f>
        <v>32</v>
      </c>
      <c r="R250" s="212">
        <f t="shared" si="8"/>
        <v>0</v>
      </c>
      <c r="S250" s="212">
        <f t="shared" si="8"/>
        <v>0</v>
      </c>
      <c r="T250" s="330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</row>
    <row r="251" spans="1:145" s="28" customFormat="1" ht="9" customHeight="1">
      <c r="A251" s="246"/>
      <c r="B251" s="247"/>
      <c r="C251" s="255"/>
      <c r="D251" s="255"/>
      <c r="E251" s="290"/>
      <c r="F251" s="288"/>
      <c r="G251" s="288"/>
      <c r="H251" s="295"/>
      <c r="I251" s="295"/>
      <c r="J251" s="295"/>
      <c r="K251" s="295"/>
      <c r="L251" s="337"/>
      <c r="M251" s="243"/>
      <c r="N251" s="243"/>
      <c r="O251" s="243"/>
      <c r="P251" s="243"/>
      <c r="Q251" s="243"/>
      <c r="R251" s="243"/>
      <c r="S251" s="243"/>
      <c r="T251" s="331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</row>
    <row r="252" spans="1:145" s="28" customFormat="1" ht="17.25" customHeight="1">
      <c r="A252" s="226"/>
      <c r="B252" s="228"/>
      <c r="C252" s="230"/>
      <c r="D252" s="230"/>
      <c r="E252" s="293"/>
      <c r="F252" s="294"/>
      <c r="G252" s="294"/>
      <c r="H252" s="217"/>
      <c r="I252" s="217"/>
      <c r="J252" s="217"/>
      <c r="K252" s="217"/>
      <c r="L252" s="338"/>
      <c r="M252" s="213"/>
      <c r="N252" s="213"/>
      <c r="O252" s="213"/>
      <c r="P252" s="213"/>
      <c r="Q252" s="213"/>
      <c r="R252" s="213"/>
      <c r="S252" s="213"/>
      <c r="T252" s="332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</row>
    <row r="253" spans="1:145" s="27" customFormat="1" ht="16.5" customHeight="1">
      <c r="A253" s="262"/>
      <c r="B253" s="274"/>
      <c r="C253" s="222" t="s">
        <v>399</v>
      </c>
      <c r="D253" s="223"/>
      <c r="E253" s="223"/>
      <c r="F253" s="223"/>
      <c r="G253" s="224"/>
      <c r="H253" s="53" t="s">
        <v>158</v>
      </c>
      <c r="I253" s="53" t="s">
        <v>127</v>
      </c>
      <c r="J253" s="53" t="s">
        <v>407</v>
      </c>
      <c r="K253" s="53" t="s">
        <v>102</v>
      </c>
      <c r="L253" s="53" t="s">
        <v>359</v>
      </c>
      <c r="M253" s="33"/>
      <c r="N253" s="33"/>
      <c r="O253" s="33"/>
      <c r="P253" s="33">
        <v>861.19368</v>
      </c>
      <c r="Q253" s="33">
        <v>32</v>
      </c>
      <c r="R253" s="33"/>
      <c r="S253" s="33"/>
      <c r="T253" s="47">
        <v>2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</row>
    <row r="254" spans="1:145" s="28" customFormat="1" ht="95.25" customHeight="1">
      <c r="A254" s="225">
        <v>403</v>
      </c>
      <c r="B254" s="227" t="s">
        <v>446</v>
      </c>
      <c r="C254" s="229" t="s">
        <v>406</v>
      </c>
      <c r="D254" s="229" t="s">
        <v>502</v>
      </c>
      <c r="E254" s="289" t="s">
        <v>58</v>
      </c>
      <c r="F254" s="287">
        <v>42999</v>
      </c>
      <c r="G254" s="287">
        <v>44561</v>
      </c>
      <c r="H254" s="216" t="s">
        <v>158</v>
      </c>
      <c r="I254" s="216" t="s">
        <v>127</v>
      </c>
      <c r="J254" s="216" t="s">
        <v>427</v>
      </c>
      <c r="K254" s="216"/>
      <c r="L254" s="336"/>
      <c r="M254" s="212">
        <f aca="true" t="shared" si="9" ref="M254:S254">M257</f>
        <v>0</v>
      </c>
      <c r="N254" s="212">
        <f t="shared" si="9"/>
        <v>0</v>
      </c>
      <c r="O254" s="212">
        <f t="shared" si="9"/>
        <v>0</v>
      </c>
      <c r="P254" s="212">
        <f t="shared" si="9"/>
        <v>26.63488</v>
      </c>
      <c r="Q254" s="212">
        <f t="shared" si="9"/>
        <v>0</v>
      </c>
      <c r="R254" s="212">
        <f t="shared" si="9"/>
        <v>0</v>
      </c>
      <c r="S254" s="212">
        <f t="shared" si="9"/>
        <v>0</v>
      </c>
      <c r="T254" s="330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</row>
    <row r="255" spans="1:145" s="28" customFormat="1" ht="9" customHeight="1">
      <c r="A255" s="246"/>
      <c r="B255" s="247"/>
      <c r="C255" s="255"/>
      <c r="D255" s="255"/>
      <c r="E255" s="290"/>
      <c r="F255" s="288"/>
      <c r="G255" s="288"/>
      <c r="H255" s="295"/>
      <c r="I255" s="295"/>
      <c r="J255" s="295"/>
      <c r="K255" s="295"/>
      <c r="L255" s="337"/>
      <c r="M255" s="243"/>
      <c r="N255" s="243"/>
      <c r="O255" s="243"/>
      <c r="P255" s="243"/>
      <c r="Q255" s="243"/>
      <c r="R255" s="243"/>
      <c r="S255" s="243"/>
      <c r="T255" s="331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</row>
    <row r="256" spans="1:145" s="28" customFormat="1" ht="12" customHeight="1">
      <c r="A256" s="226"/>
      <c r="B256" s="228"/>
      <c r="C256" s="230"/>
      <c r="D256" s="230"/>
      <c r="E256" s="293"/>
      <c r="F256" s="294"/>
      <c r="G256" s="294"/>
      <c r="H256" s="217"/>
      <c r="I256" s="217"/>
      <c r="J256" s="217"/>
      <c r="K256" s="217"/>
      <c r="L256" s="338"/>
      <c r="M256" s="213"/>
      <c r="N256" s="213"/>
      <c r="O256" s="213"/>
      <c r="P256" s="213"/>
      <c r="Q256" s="213"/>
      <c r="R256" s="213"/>
      <c r="S256" s="213"/>
      <c r="T256" s="332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</row>
    <row r="257" spans="1:145" s="27" customFormat="1" ht="21" customHeight="1">
      <c r="A257" s="262"/>
      <c r="B257" s="274"/>
      <c r="C257" s="222" t="s">
        <v>399</v>
      </c>
      <c r="D257" s="223"/>
      <c r="E257" s="223"/>
      <c r="F257" s="223"/>
      <c r="G257" s="224"/>
      <c r="H257" s="53" t="s">
        <v>158</v>
      </c>
      <c r="I257" s="53" t="s">
        <v>127</v>
      </c>
      <c r="J257" s="53" t="s">
        <v>427</v>
      </c>
      <c r="K257" s="53" t="s">
        <v>102</v>
      </c>
      <c r="L257" s="53" t="s">
        <v>359</v>
      </c>
      <c r="M257" s="33"/>
      <c r="N257" s="33"/>
      <c r="O257" s="33"/>
      <c r="P257" s="33">
        <v>26.63488</v>
      </c>
      <c r="Q257" s="33">
        <v>0</v>
      </c>
      <c r="R257" s="33"/>
      <c r="S257" s="33"/>
      <c r="T257" s="47">
        <v>2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</row>
    <row r="258" spans="1:145" s="9" customFormat="1" ht="108" customHeight="1">
      <c r="A258" s="225">
        <v>403</v>
      </c>
      <c r="B258" s="227" t="s">
        <v>389</v>
      </c>
      <c r="C258" s="333" t="s">
        <v>206</v>
      </c>
      <c r="D258" s="91" t="s">
        <v>467</v>
      </c>
      <c r="E258" s="55" t="s">
        <v>58</v>
      </c>
      <c r="F258" s="56">
        <v>41206</v>
      </c>
      <c r="G258" s="55" t="s">
        <v>68</v>
      </c>
      <c r="H258" s="265" t="s">
        <v>204</v>
      </c>
      <c r="I258" s="216" t="s">
        <v>158</v>
      </c>
      <c r="J258" s="216" t="s">
        <v>207</v>
      </c>
      <c r="K258" s="304"/>
      <c r="L258" s="304"/>
      <c r="M258" s="299">
        <f aca="true" t="shared" si="10" ref="M258:S258">M260</f>
        <v>150</v>
      </c>
      <c r="N258" s="299">
        <f t="shared" si="10"/>
        <v>300</v>
      </c>
      <c r="O258" s="299">
        <f t="shared" si="10"/>
        <v>299.925</v>
      </c>
      <c r="P258" s="212">
        <f t="shared" si="10"/>
        <v>0</v>
      </c>
      <c r="Q258" s="212">
        <f>Q260</f>
        <v>0</v>
      </c>
      <c r="R258" s="212">
        <f>R260</f>
        <v>0</v>
      </c>
      <c r="S258" s="212">
        <f t="shared" si="10"/>
        <v>0</v>
      </c>
      <c r="T258" s="21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</row>
    <row r="259" spans="1:145" s="9" customFormat="1" ht="118.5" customHeight="1">
      <c r="A259" s="246"/>
      <c r="B259" s="247"/>
      <c r="C259" s="334"/>
      <c r="D259" s="118" t="s">
        <v>468</v>
      </c>
      <c r="E259" s="85" t="s">
        <v>58</v>
      </c>
      <c r="F259" s="83">
        <v>42370</v>
      </c>
      <c r="G259" s="83">
        <v>44561</v>
      </c>
      <c r="H259" s="335"/>
      <c r="I259" s="295"/>
      <c r="J259" s="295"/>
      <c r="K259" s="304"/>
      <c r="L259" s="304"/>
      <c r="M259" s="299"/>
      <c r="N259" s="299"/>
      <c r="O259" s="299"/>
      <c r="P259" s="243"/>
      <c r="Q259" s="243"/>
      <c r="R259" s="243"/>
      <c r="S259" s="243"/>
      <c r="T259" s="24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</row>
    <row r="260" spans="1:145" s="9" customFormat="1" ht="30" customHeight="1">
      <c r="A260" s="125"/>
      <c r="B260" s="126"/>
      <c r="C260" s="222" t="s">
        <v>388</v>
      </c>
      <c r="D260" s="223"/>
      <c r="E260" s="223"/>
      <c r="F260" s="223"/>
      <c r="G260" s="224"/>
      <c r="H260" s="53" t="s">
        <v>204</v>
      </c>
      <c r="I260" s="53" t="s">
        <v>158</v>
      </c>
      <c r="J260" s="53" t="s">
        <v>207</v>
      </c>
      <c r="K260" s="53" t="s">
        <v>102</v>
      </c>
      <c r="L260" s="53" t="s">
        <v>359</v>
      </c>
      <c r="M260" s="33">
        <v>150</v>
      </c>
      <c r="N260" s="33">
        <v>300</v>
      </c>
      <c r="O260" s="33">
        <v>299.925</v>
      </c>
      <c r="P260" s="33"/>
      <c r="Q260" s="33"/>
      <c r="R260" s="33"/>
      <c r="S260" s="33"/>
      <c r="T260" s="47">
        <v>2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</row>
    <row r="261" spans="1:145" s="6" customFormat="1" ht="96" customHeight="1" hidden="1">
      <c r="A261" s="208">
        <v>403</v>
      </c>
      <c r="B261" s="297" t="s">
        <v>335</v>
      </c>
      <c r="C261" s="298" t="s">
        <v>349</v>
      </c>
      <c r="D261" s="54" t="s">
        <v>219</v>
      </c>
      <c r="E261" s="55" t="s">
        <v>58</v>
      </c>
      <c r="F261" s="56">
        <v>40483</v>
      </c>
      <c r="G261" s="55" t="s">
        <v>68</v>
      </c>
      <c r="H261" s="267" t="s">
        <v>220</v>
      </c>
      <c r="I261" s="218" t="s">
        <v>59</v>
      </c>
      <c r="J261" s="216" t="s">
        <v>221</v>
      </c>
      <c r="K261" s="216"/>
      <c r="L261" s="216"/>
      <c r="M261" s="212"/>
      <c r="N261" s="212"/>
      <c r="O261" s="212"/>
      <c r="P261" s="212"/>
      <c r="Q261" s="212"/>
      <c r="R261" s="212"/>
      <c r="S261" s="212"/>
      <c r="T261" s="21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</row>
    <row r="262" spans="1:145" s="6" customFormat="1" ht="93.75" customHeight="1" hidden="1">
      <c r="A262" s="208"/>
      <c r="B262" s="297"/>
      <c r="C262" s="298"/>
      <c r="D262" s="67" t="s">
        <v>222</v>
      </c>
      <c r="E262" s="61" t="s">
        <v>58</v>
      </c>
      <c r="F262" s="68">
        <v>41640</v>
      </c>
      <c r="G262" s="68">
        <v>42369</v>
      </c>
      <c r="H262" s="267"/>
      <c r="I262" s="219"/>
      <c r="J262" s="217"/>
      <c r="K262" s="217"/>
      <c r="L262" s="217"/>
      <c r="M262" s="213"/>
      <c r="N262" s="213"/>
      <c r="O262" s="213"/>
      <c r="P262" s="213"/>
      <c r="Q262" s="213"/>
      <c r="R262" s="213"/>
      <c r="S262" s="213"/>
      <c r="T262" s="215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</row>
    <row r="263" spans="1:145" s="6" customFormat="1" ht="18" customHeight="1" hidden="1">
      <c r="A263" s="262"/>
      <c r="B263" s="274"/>
      <c r="C263" s="240" t="s">
        <v>223</v>
      </c>
      <c r="D263" s="316"/>
      <c r="E263" s="316"/>
      <c r="F263" s="316"/>
      <c r="G263" s="317"/>
      <c r="H263" s="41" t="s">
        <v>220</v>
      </c>
      <c r="I263" s="41" t="s">
        <v>59</v>
      </c>
      <c r="J263" s="53" t="s">
        <v>221</v>
      </c>
      <c r="K263" s="53" t="s">
        <v>224</v>
      </c>
      <c r="L263" s="53" t="s">
        <v>359</v>
      </c>
      <c r="M263" s="33"/>
      <c r="N263" s="33"/>
      <c r="O263" s="33"/>
      <c r="P263" s="33"/>
      <c r="Q263" s="33"/>
      <c r="R263" s="33"/>
      <c r="S263" s="33"/>
      <c r="T263" s="47">
        <v>2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</row>
    <row r="264" spans="1:145" s="9" customFormat="1" ht="103.5" customHeight="1">
      <c r="A264" s="208">
        <v>403</v>
      </c>
      <c r="B264" s="297" t="s">
        <v>447</v>
      </c>
      <c r="C264" s="305" t="s">
        <v>350</v>
      </c>
      <c r="D264" s="63" t="s">
        <v>465</v>
      </c>
      <c r="E264" s="57" t="s">
        <v>58</v>
      </c>
      <c r="F264" s="58">
        <v>40483</v>
      </c>
      <c r="G264" s="55" t="s">
        <v>68</v>
      </c>
      <c r="H264" s="308" t="s">
        <v>220</v>
      </c>
      <c r="I264" s="218" t="s">
        <v>59</v>
      </c>
      <c r="J264" s="216" t="s">
        <v>225</v>
      </c>
      <c r="K264" s="216"/>
      <c r="L264" s="216"/>
      <c r="M264" s="212">
        <f aca="true" t="shared" si="11" ref="M264:S264">M266</f>
        <v>163</v>
      </c>
      <c r="N264" s="212">
        <f t="shared" si="11"/>
        <v>163</v>
      </c>
      <c r="O264" s="212">
        <f t="shared" si="11"/>
        <v>121</v>
      </c>
      <c r="P264" s="212">
        <f t="shared" si="11"/>
        <v>110</v>
      </c>
      <c r="Q264" s="212">
        <f>Q266</f>
        <v>91.5</v>
      </c>
      <c r="R264" s="212">
        <f>R266</f>
        <v>91.5</v>
      </c>
      <c r="S264" s="212">
        <f t="shared" si="11"/>
        <v>91.5</v>
      </c>
      <c r="T264" s="214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</row>
    <row r="265" spans="1:145" s="9" customFormat="1" ht="96" customHeight="1">
      <c r="A265" s="208"/>
      <c r="B265" s="297"/>
      <c r="C265" s="306"/>
      <c r="D265" s="66" t="s">
        <v>466</v>
      </c>
      <c r="E265" s="51" t="s">
        <v>58</v>
      </c>
      <c r="F265" s="52">
        <v>42370</v>
      </c>
      <c r="G265" s="52">
        <v>44561</v>
      </c>
      <c r="H265" s="308"/>
      <c r="I265" s="245"/>
      <c r="J265" s="295"/>
      <c r="K265" s="295"/>
      <c r="L265" s="295"/>
      <c r="M265" s="243"/>
      <c r="N265" s="243"/>
      <c r="O265" s="243"/>
      <c r="P265" s="243"/>
      <c r="Q265" s="243"/>
      <c r="R265" s="243"/>
      <c r="S265" s="243"/>
      <c r="T265" s="244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</row>
    <row r="266" spans="1:145" s="9" customFormat="1" ht="18" customHeight="1">
      <c r="A266" s="262"/>
      <c r="B266" s="274"/>
      <c r="C266" s="222" t="s">
        <v>226</v>
      </c>
      <c r="D266" s="318"/>
      <c r="E266" s="318"/>
      <c r="F266" s="318"/>
      <c r="G266" s="319"/>
      <c r="H266" s="41" t="s">
        <v>220</v>
      </c>
      <c r="I266" s="41" t="s">
        <v>59</v>
      </c>
      <c r="J266" s="53" t="s">
        <v>225</v>
      </c>
      <c r="K266" s="53" t="s">
        <v>224</v>
      </c>
      <c r="L266" s="53" t="s">
        <v>359</v>
      </c>
      <c r="M266" s="33">
        <v>163</v>
      </c>
      <c r="N266" s="33">
        <v>163</v>
      </c>
      <c r="O266" s="33">
        <v>121</v>
      </c>
      <c r="P266" s="33">
        <v>110</v>
      </c>
      <c r="Q266" s="33">
        <v>91.5</v>
      </c>
      <c r="R266" s="33">
        <v>91.5</v>
      </c>
      <c r="S266" s="33">
        <v>91.5</v>
      </c>
      <c r="T266" s="47">
        <v>2</v>
      </c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</row>
    <row r="267" spans="1:145" s="6" customFormat="1" ht="78.75" customHeight="1" hidden="1">
      <c r="A267" s="208">
        <v>403</v>
      </c>
      <c r="B267" s="297" t="s">
        <v>336</v>
      </c>
      <c r="C267" s="328" t="s">
        <v>227</v>
      </c>
      <c r="D267" s="54" t="s">
        <v>228</v>
      </c>
      <c r="E267" s="55" t="s">
        <v>229</v>
      </c>
      <c r="F267" s="56">
        <v>40544</v>
      </c>
      <c r="G267" s="56" t="s">
        <v>68</v>
      </c>
      <c r="H267" s="267" t="s">
        <v>220</v>
      </c>
      <c r="I267" s="218" t="s">
        <v>59</v>
      </c>
      <c r="J267" s="216" t="s">
        <v>230</v>
      </c>
      <c r="K267" s="216"/>
      <c r="L267" s="216"/>
      <c r="M267" s="212"/>
      <c r="N267" s="212"/>
      <c r="O267" s="212"/>
      <c r="P267" s="212"/>
      <c r="Q267" s="212"/>
      <c r="R267" s="212"/>
      <c r="S267" s="212"/>
      <c r="T267" s="214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</row>
    <row r="268" spans="1:145" s="6" customFormat="1" ht="93" customHeight="1" hidden="1">
      <c r="A268" s="208"/>
      <c r="B268" s="297"/>
      <c r="C268" s="329"/>
      <c r="D268" s="67" t="s">
        <v>231</v>
      </c>
      <c r="E268" s="61" t="s">
        <v>58</v>
      </c>
      <c r="F268" s="68">
        <v>41640</v>
      </c>
      <c r="G268" s="68">
        <v>42369</v>
      </c>
      <c r="H268" s="267"/>
      <c r="I268" s="219"/>
      <c r="J268" s="217"/>
      <c r="K268" s="217"/>
      <c r="L268" s="217"/>
      <c r="M268" s="213"/>
      <c r="N268" s="213"/>
      <c r="O268" s="213"/>
      <c r="P268" s="213"/>
      <c r="Q268" s="213"/>
      <c r="R268" s="213"/>
      <c r="S268" s="213"/>
      <c r="T268" s="215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</row>
    <row r="269" spans="1:145" s="6" customFormat="1" ht="18" customHeight="1" hidden="1">
      <c r="A269" s="220"/>
      <c r="B269" s="221"/>
      <c r="C269" s="240" t="s">
        <v>232</v>
      </c>
      <c r="D269" s="241"/>
      <c r="E269" s="241"/>
      <c r="F269" s="241"/>
      <c r="G269" s="242"/>
      <c r="H269" s="41" t="s">
        <v>220</v>
      </c>
      <c r="I269" s="41" t="s">
        <v>59</v>
      </c>
      <c r="J269" s="53" t="s">
        <v>230</v>
      </c>
      <c r="K269" s="53" t="s">
        <v>224</v>
      </c>
      <c r="L269" s="53" t="s">
        <v>359</v>
      </c>
      <c r="M269" s="33"/>
      <c r="N269" s="33"/>
      <c r="O269" s="33"/>
      <c r="P269" s="33"/>
      <c r="Q269" s="33"/>
      <c r="R269" s="33"/>
      <c r="S269" s="33"/>
      <c r="T269" s="47">
        <v>1</v>
      </c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</row>
    <row r="270" spans="1:145" s="9" customFormat="1" ht="103.5" customHeight="1">
      <c r="A270" s="208">
        <v>403</v>
      </c>
      <c r="B270" s="297" t="s">
        <v>448</v>
      </c>
      <c r="C270" s="328" t="s">
        <v>233</v>
      </c>
      <c r="D270" s="91" t="s">
        <v>464</v>
      </c>
      <c r="E270" s="55" t="s">
        <v>229</v>
      </c>
      <c r="F270" s="56">
        <v>40544</v>
      </c>
      <c r="G270" s="56" t="s">
        <v>68</v>
      </c>
      <c r="H270" s="267" t="s">
        <v>220</v>
      </c>
      <c r="I270" s="218" t="s">
        <v>59</v>
      </c>
      <c r="J270" s="216" t="s">
        <v>234</v>
      </c>
      <c r="K270" s="216"/>
      <c r="L270" s="216"/>
      <c r="M270" s="212">
        <f aca="true" t="shared" si="12" ref="M270:S270">M272</f>
        <v>225.9</v>
      </c>
      <c r="N270" s="212">
        <f t="shared" si="12"/>
        <v>225.9</v>
      </c>
      <c r="O270" s="212">
        <f t="shared" si="12"/>
        <v>225.9</v>
      </c>
      <c r="P270" s="212">
        <f t="shared" si="12"/>
        <v>320</v>
      </c>
      <c r="Q270" s="212">
        <f>Q272</f>
        <v>346.5</v>
      </c>
      <c r="R270" s="212">
        <f>R272</f>
        <v>346.5</v>
      </c>
      <c r="S270" s="212">
        <f t="shared" si="12"/>
        <v>346.5</v>
      </c>
      <c r="T270" s="214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</row>
    <row r="271" spans="1:145" s="9" customFormat="1" ht="80.25" customHeight="1">
      <c r="A271" s="208"/>
      <c r="B271" s="297"/>
      <c r="C271" s="329"/>
      <c r="D271" s="71" t="s">
        <v>463</v>
      </c>
      <c r="E271" s="61" t="s">
        <v>58</v>
      </c>
      <c r="F271" s="68">
        <v>42370</v>
      </c>
      <c r="G271" s="68">
        <v>44561</v>
      </c>
      <c r="H271" s="267"/>
      <c r="I271" s="219"/>
      <c r="J271" s="217"/>
      <c r="K271" s="217"/>
      <c r="L271" s="217"/>
      <c r="M271" s="213"/>
      <c r="N271" s="213"/>
      <c r="O271" s="213"/>
      <c r="P271" s="213"/>
      <c r="Q271" s="213"/>
      <c r="R271" s="213"/>
      <c r="S271" s="213"/>
      <c r="T271" s="215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</row>
    <row r="272" spans="1:145" s="9" customFormat="1" ht="18" customHeight="1">
      <c r="A272" s="220"/>
      <c r="B272" s="221"/>
      <c r="C272" s="222" t="s">
        <v>226</v>
      </c>
      <c r="D272" s="223"/>
      <c r="E272" s="223"/>
      <c r="F272" s="223"/>
      <c r="G272" s="224"/>
      <c r="H272" s="41" t="s">
        <v>220</v>
      </c>
      <c r="I272" s="41" t="s">
        <v>59</v>
      </c>
      <c r="J272" s="53" t="s">
        <v>234</v>
      </c>
      <c r="K272" s="53" t="s">
        <v>224</v>
      </c>
      <c r="L272" s="53" t="s">
        <v>359</v>
      </c>
      <c r="M272" s="33">
        <v>225.9</v>
      </c>
      <c r="N272" s="33">
        <v>225.9</v>
      </c>
      <c r="O272" s="33">
        <v>225.9</v>
      </c>
      <c r="P272" s="33">
        <v>320</v>
      </c>
      <c r="Q272" s="33">
        <v>346.5</v>
      </c>
      <c r="R272" s="33">
        <v>346.5</v>
      </c>
      <c r="S272" s="33">
        <v>346.5</v>
      </c>
      <c r="T272" s="47">
        <v>1</v>
      </c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</row>
    <row r="273" spans="1:145" s="6" customFormat="1" ht="67.5" customHeight="1" hidden="1">
      <c r="A273" s="208">
        <v>403</v>
      </c>
      <c r="B273" s="297" t="s">
        <v>337</v>
      </c>
      <c r="C273" s="323" t="s">
        <v>235</v>
      </c>
      <c r="D273" s="127" t="s">
        <v>238</v>
      </c>
      <c r="E273" s="55" t="s">
        <v>236</v>
      </c>
      <c r="F273" s="95" t="s">
        <v>239</v>
      </c>
      <c r="G273" s="55" t="s">
        <v>68</v>
      </c>
      <c r="H273" s="268" t="s">
        <v>220</v>
      </c>
      <c r="I273" s="218" t="s">
        <v>59</v>
      </c>
      <c r="J273" s="218" t="s">
        <v>237</v>
      </c>
      <c r="K273" s="218"/>
      <c r="L273" s="216"/>
      <c r="M273" s="257"/>
      <c r="N273" s="257"/>
      <c r="O273" s="257"/>
      <c r="P273" s="257"/>
      <c r="Q273" s="257"/>
      <c r="R273" s="257"/>
      <c r="S273" s="257"/>
      <c r="T273" s="214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</row>
    <row r="274" spans="1:145" s="6" customFormat="1" ht="68.25" customHeight="1" hidden="1">
      <c r="A274" s="208"/>
      <c r="B274" s="297"/>
      <c r="C274" s="324"/>
      <c r="D274" s="255" t="s">
        <v>231</v>
      </c>
      <c r="E274" s="290" t="s">
        <v>58</v>
      </c>
      <c r="F274" s="288">
        <v>41640</v>
      </c>
      <c r="G274" s="288">
        <v>42369</v>
      </c>
      <c r="H274" s="269"/>
      <c r="I274" s="245"/>
      <c r="J274" s="245"/>
      <c r="K274" s="245"/>
      <c r="L274" s="295"/>
      <c r="M274" s="271"/>
      <c r="N274" s="271"/>
      <c r="O274" s="271"/>
      <c r="P274" s="271"/>
      <c r="Q274" s="271"/>
      <c r="R274" s="271"/>
      <c r="S274" s="271"/>
      <c r="T274" s="244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</row>
    <row r="275" spans="1:145" s="6" customFormat="1" ht="93.75" customHeight="1" hidden="1">
      <c r="A275" s="208"/>
      <c r="B275" s="297"/>
      <c r="C275" s="327"/>
      <c r="D275" s="230"/>
      <c r="E275" s="293"/>
      <c r="F275" s="294"/>
      <c r="G275" s="294"/>
      <c r="H275" s="270"/>
      <c r="I275" s="219"/>
      <c r="J275" s="219"/>
      <c r="K275" s="219"/>
      <c r="L275" s="217"/>
      <c r="M275" s="258"/>
      <c r="N275" s="258"/>
      <c r="O275" s="258"/>
      <c r="P275" s="258"/>
      <c r="Q275" s="258"/>
      <c r="R275" s="258"/>
      <c r="S275" s="258"/>
      <c r="T275" s="215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</row>
    <row r="276" spans="1:145" s="6" customFormat="1" ht="18" customHeight="1" hidden="1">
      <c r="A276" s="220"/>
      <c r="B276" s="221"/>
      <c r="C276" s="240" t="s">
        <v>223</v>
      </c>
      <c r="D276" s="241"/>
      <c r="E276" s="241"/>
      <c r="F276" s="241"/>
      <c r="G276" s="242"/>
      <c r="H276" s="41" t="s">
        <v>220</v>
      </c>
      <c r="I276" s="41" t="s">
        <v>59</v>
      </c>
      <c r="J276" s="41" t="s">
        <v>237</v>
      </c>
      <c r="K276" s="41" t="s">
        <v>240</v>
      </c>
      <c r="L276" s="53" t="s">
        <v>359</v>
      </c>
      <c r="M276" s="33"/>
      <c r="N276" s="33"/>
      <c r="O276" s="26"/>
      <c r="P276" s="26"/>
      <c r="Q276" s="26"/>
      <c r="R276" s="26"/>
      <c r="S276" s="26"/>
      <c r="T276" s="47">
        <v>2</v>
      </c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</row>
    <row r="277" spans="1:145" s="9" customFormat="1" ht="67.5" customHeight="1">
      <c r="A277" s="208">
        <v>403</v>
      </c>
      <c r="B277" s="297" t="s">
        <v>449</v>
      </c>
      <c r="C277" s="323" t="s">
        <v>241</v>
      </c>
      <c r="D277" s="127" t="s">
        <v>503</v>
      </c>
      <c r="E277" s="55" t="s">
        <v>236</v>
      </c>
      <c r="F277" s="95" t="s">
        <v>239</v>
      </c>
      <c r="G277" s="55" t="s">
        <v>68</v>
      </c>
      <c r="H277" s="268" t="s">
        <v>220</v>
      </c>
      <c r="I277" s="218" t="s">
        <v>59</v>
      </c>
      <c r="J277" s="218" t="s">
        <v>242</v>
      </c>
      <c r="K277" s="218"/>
      <c r="L277" s="216"/>
      <c r="M277" s="257">
        <f aca="true" t="shared" si="13" ref="M277:S277">M279+M280</f>
        <v>6644.2</v>
      </c>
      <c r="N277" s="257">
        <f t="shared" si="13"/>
        <v>7372.9785</v>
      </c>
      <c r="O277" s="257">
        <f t="shared" si="13"/>
        <v>6833.4731</v>
      </c>
      <c r="P277" s="257">
        <f>P279+P280</f>
        <v>7919.02671</v>
      </c>
      <c r="Q277" s="257">
        <f>Q279+Q280</f>
        <v>6908</v>
      </c>
      <c r="R277" s="257">
        <f>R279+R280</f>
        <v>6908</v>
      </c>
      <c r="S277" s="257">
        <f t="shared" si="13"/>
        <v>6908</v>
      </c>
      <c r="T277" s="214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</row>
    <row r="278" spans="1:145" s="9" customFormat="1" ht="91.5" customHeight="1">
      <c r="A278" s="208"/>
      <c r="B278" s="297"/>
      <c r="C278" s="324"/>
      <c r="D278" s="118" t="s">
        <v>462</v>
      </c>
      <c r="E278" s="85" t="s">
        <v>58</v>
      </c>
      <c r="F278" s="83">
        <v>42370</v>
      </c>
      <c r="G278" s="83">
        <v>44561</v>
      </c>
      <c r="H278" s="269"/>
      <c r="I278" s="245"/>
      <c r="J278" s="245"/>
      <c r="K278" s="245"/>
      <c r="L278" s="295"/>
      <c r="M278" s="271"/>
      <c r="N278" s="271"/>
      <c r="O278" s="271"/>
      <c r="P278" s="271"/>
      <c r="Q278" s="271"/>
      <c r="R278" s="271"/>
      <c r="S278" s="271"/>
      <c r="T278" s="244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</row>
    <row r="279" spans="1:145" s="9" customFormat="1" ht="27" customHeight="1">
      <c r="A279" s="220"/>
      <c r="B279" s="221"/>
      <c r="C279" s="240" t="s">
        <v>243</v>
      </c>
      <c r="D279" s="241"/>
      <c r="E279" s="241"/>
      <c r="F279" s="241"/>
      <c r="G279" s="242"/>
      <c r="H279" s="41" t="s">
        <v>220</v>
      </c>
      <c r="I279" s="41" t="s">
        <v>59</v>
      </c>
      <c r="J279" s="41" t="s">
        <v>242</v>
      </c>
      <c r="K279" s="41" t="s">
        <v>240</v>
      </c>
      <c r="L279" s="53" t="s">
        <v>359</v>
      </c>
      <c r="M279" s="33">
        <v>6559.2</v>
      </c>
      <c r="N279" s="33">
        <v>6051.3</v>
      </c>
      <c r="O279" s="26">
        <v>5511.7946</v>
      </c>
      <c r="P279" s="26">
        <v>7028.22671</v>
      </c>
      <c r="Q279" s="26">
        <v>6815.2</v>
      </c>
      <c r="R279" s="26">
        <v>6815.2</v>
      </c>
      <c r="S279" s="26">
        <v>6815.2</v>
      </c>
      <c r="T279" s="47">
        <v>2</v>
      </c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</row>
    <row r="280" spans="1:145" s="9" customFormat="1" ht="27" customHeight="1">
      <c r="A280" s="128"/>
      <c r="B280" s="129"/>
      <c r="C280" s="222" t="s">
        <v>226</v>
      </c>
      <c r="D280" s="320"/>
      <c r="E280" s="320"/>
      <c r="F280" s="320"/>
      <c r="G280" s="321"/>
      <c r="H280" s="113" t="s">
        <v>220</v>
      </c>
      <c r="I280" s="113" t="s">
        <v>59</v>
      </c>
      <c r="J280" s="41" t="s">
        <v>242</v>
      </c>
      <c r="K280" s="113" t="s">
        <v>224</v>
      </c>
      <c r="L280" s="72" t="s">
        <v>359</v>
      </c>
      <c r="M280" s="30">
        <v>85</v>
      </c>
      <c r="N280" s="30">
        <v>1321.6785</v>
      </c>
      <c r="O280" s="30">
        <v>1321.6785</v>
      </c>
      <c r="P280" s="34">
        <v>890.8</v>
      </c>
      <c r="Q280" s="34">
        <v>92.8</v>
      </c>
      <c r="R280" s="34">
        <v>92.8</v>
      </c>
      <c r="S280" s="34">
        <v>92.8</v>
      </c>
      <c r="T280" s="73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</row>
    <row r="281" spans="1:145" s="6" customFormat="1" ht="66.75" customHeight="1" hidden="1">
      <c r="A281" s="261">
        <v>403</v>
      </c>
      <c r="B281" s="227" t="s">
        <v>338</v>
      </c>
      <c r="C281" s="263" t="s">
        <v>235</v>
      </c>
      <c r="D281" s="323" t="s">
        <v>238</v>
      </c>
      <c r="E281" s="289" t="s">
        <v>236</v>
      </c>
      <c r="F281" s="325" t="s">
        <v>239</v>
      </c>
      <c r="G281" s="289" t="s">
        <v>68</v>
      </c>
      <c r="H281" s="218" t="s">
        <v>220</v>
      </c>
      <c r="I281" s="218" t="s">
        <v>59</v>
      </c>
      <c r="J281" s="218" t="s">
        <v>237</v>
      </c>
      <c r="K281" s="218"/>
      <c r="L281" s="216"/>
      <c r="M281" s="257"/>
      <c r="N281" s="257"/>
      <c r="O281" s="257"/>
      <c r="P281" s="257"/>
      <c r="Q281" s="257"/>
      <c r="R281" s="257"/>
      <c r="S281" s="257"/>
      <c r="T281" s="214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</row>
    <row r="282" spans="1:145" s="6" customFormat="1" ht="66" customHeight="1" hidden="1">
      <c r="A282" s="322"/>
      <c r="B282" s="247"/>
      <c r="C282" s="284"/>
      <c r="D282" s="324"/>
      <c r="E282" s="290"/>
      <c r="F282" s="326"/>
      <c r="G282" s="290"/>
      <c r="H282" s="245"/>
      <c r="I282" s="245"/>
      <c r="J282" s="245"/>
      <c r="K282" s="245"/>
      <c r="L282" s="295"/>
      <c r="M282" s="271"/>
      <c r="N282" s="271"/>
      <c r="O282" s="271"/>
      <c r="P282" s="271"/>
      <c r="Q282" s="271"/>
      <c r="R282" s="271"/>
      <c r="S282" s="271"/>
      <c r="T282" s="244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</row>
    <row r="283" spans="1:145" s="6" customFormat="1" ht="90" customHeight="1" hidden="1">
      <c r="A283" s="262"/>
      <c r="B283" s="228"/>
      <c r="C283" s="264"/>
      <c r="D283" s="87" t="s">
        <v>222</v>
      </c>
      <c r="E283" s="61" t="s">
        <v>58</v>
      </c>
      <c r="F283" s="68">
        <v>41640</v>
      </c>
      <c r="G283" s="68">
        <v>42369</v>
      </c>
      <c r="H283" s="219"/>
      <c r="I283" s="219"/>
      <c r="J283" s="219"/>
      <c r="K283" s="219"/>
      <c r="L283" s="217"/>
      <c r="M283" s="258"/>
      <c r="N283" s="258"/>
      <c r="O283" s="258"/>
      <c r="P283" s="258"/>
      <c r="Q283" s="258"/>
      <c r="R283" s="258"/>
      <c r="S283" s="258"/>
      <c r="T283" s="215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</row>
    <row r="284" spans="1:145" s="6" customFormat="1" ht="18" customHeight="1" hidden="1">
      <c r="A284" s="220"/>
      <c r="B284" s="221"/>
      <c r="C284" s="222" t="s">
        <v>223</v>
      </c>
      <c r="D284" s="223"/>
      <c r="E284" s="223"/>
      <c r="F284" s="223"/>
      <c r="G284" s="224"/>
      <c r="H284" s="41" t="s">
        <v>220</v>
      </c>
      <c r="I284" s="41" t="s">
        <v>59</v>
      </c>
      <c r="J284" s="41" t="s">
        <v>237</v>
      </c>
      <c r="K284" s="113" t="s">
        <v>224</v>
      </c>
      <c r="L284" s="72" t="s">
        <v>359</v>
      </c>
      <c r="M284" s="30"/>
      <c r="N284" s="30"/>
      <c r="O284" s="34"/>
      <c r="P284" s="34"/>
      <c r="Q284" s="34"/>
      <c r="R284" s="34"/>
      <c r="S284" s="34"/>
      <c r="T284" s="73">
        <v>2</v>
      </c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</row>
    <row r="285" spans="1:145" s="9" customFormat="1" ht="124.5" customHeight="1" hidden="1">
      <c r="A285" s="218" t="s">
        <v>52</v>
      </c>
      <c r="B285" s="227" t="s">
        <v>384</v>
      </c>
      <c r="C285" s="313" t="s">
        <v>17</v>
      </c>
      <c r="D285" s="130" t="s">
        <v>91</v>
      </c>
      <c r="E285" s="131" t="s">
        <v>58</v>
      </c>
      <c r="F285" s="131" t="s">
        <v>58</v>
      </c>
      <c r="G285" s="95" t="s">
        <v>92</v>
      </c>
      <c r="H285" s="268" t="s">
        <v>220</v>
      </c>
      <c r="I285" s="218" t="s">
        <v>59</v>
      </c>
      <c r="J285" s="218" t="s">
        <v>18</v>
      </c>
      <c r="K285" s="218"/>
      <c r="L285" s="216"/>
      <c r="M285" s="212"/>
      <c r="N285" s="212"/>
      <c r="O285" s="257"/>
      <c r="P285" s="257"/>
      <c r="Q285" s="257"/>
      <c r="R285" s="257"/>
      <c r="S285" s="257"/>
      <c r="T285" s="214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</row>
    <row r="286" spans="1:145" s="9" customFormat="1" ht="133.5" customHeight="1" hidden="1">
      <c r="A286" s="219"/>
      <c r="B286" s="228"/>
      <c r="C286" s="315"/>
      <c r="D286" s="132" t="s">
        <v>326</v>
      </c>
      <c r="E286" s="133" t="s">
        <v>58</v>
      </c>
      <c r="F286" s="133" t="s">
        <v>2</v>
      </c>
      <c r="G286" s="134" t="s">
        <v>286</v>
      </c>
      <c r="H286" s="270"/>
      <c r="I286" s="219"/>
      <c r="J286" s="219"/>
      <c r="K286" s="219"/>
      <c r="L286" s="217"/>
      <c r="M286" s="213"/>
      <c r="N286" s="213"/>
      <c r="O286" s="258"/>
      <c r="P286" s="258"/>
      <c r="Q286" s="258"/>
      <c r="R286" s="258"/>
      <c r="S286" s="258"/>
      <c r="T286" s="215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</row>
    <row r="287" spans="1:145" s="9" customFormat="1" ht="28.5" customHeight="1" hidden="1">
      <c r="A287" s="220"/>
      <c r="B287" s="221"/>
      <c r="C287" s="222" t="s">
        <v>226</v>
      </c>
      <c r="D287" s="318"/>
      <c r="E287" s="318"/>
      <c r="F287" s="318"/>
      <c r="G287" s="319"/>
      <c r="H287" s="113" t="s">
        <v>220</v>
      </c>
      <c r="I287" s="113" t="s">
        <v>59</v>
      </c>
      <c r="J287" s="113" t="s">
        <v>18</v>
      </c>
      <c r="K287" s="113" t="s">
        <v>224</v>
      </c>
      <c r="L287" s="72" t="s">
        <v>359</v>
      </c>
      <c r="M287" s="30"/>
      <c r="N287" s="30"/>
      <c r="O287" s="34"/>
      <c r="P287" s="34"/>
      <c r="Q287" s="34"/>
      <c r="R287" s="34"/>
      <c r="S287" s="34"/>
      <c r="T287" s="73">
        <v>3</v>
      </c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</row>
    <row r="288" spans="1:145" s="6" customFormat="1" ht="78.75" customHeight="1" hidden="1">
      <c r="A288" s="208">
        <v>403</v>
      </c>
      <c r="B288" s="297" t="s">
        <v>339</v>
      </c>
      <c r="C288" s="298" t="s">
        <v>351</v>
      </c>
      <c r="D288" s="54" t="s">
        <v>244</v>
      </c>
      <c r="E288" s="55" t="s">
        <v>58</v>
      </c>
      <c r="F288" s="56">
        <v>41320</v>
      </c>
      <c r="G288" s="55" t="s">
        <v>68</v>
      </c>
      <c r="H288" s="218" t="s">
        <v>220</v>
      </c>
      <c r="I288" s="218" t="s">
        <v>59</v>
      </c>
      <c r="J288" s="218" t="s">
        <v>245</v>
      </c>
      <c r="K288" s="218"/>
      <c r="L288" s="216"/>
      <c r="M288" s="257"/>
      <c r="N288" s="257"/>
      <c r="O288" s="257"/>
      <c r="P288" s="257"/>
      <c r="Q288" s="257"/>
      <c r="R288" s="257"/>
      <c r="S288" s="257"/>
      <c r="T288" s="214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</row>
    <row r="289" spans="1:145" s="6" customFormat="1" ht="89.25" customHeight="1" hidden="1">
      <c r="A289" s="208"/>
      <c r="B289" s="297"/>
      <c r="C289" s="298"/>
      <c r="D289" s="87" t="s">
        <v>222</v>
      </c>
      <c r="E289" s="61" t="s">
        <v>58</v>
      </c>
      <c r="F289" s="68">
        <v>41640</v>
      </c>
      <c r="G289" s="68">
        <v>42369</v>
      </c>
      <c r="H289" s="219"/>
      <c r="I289" s="219"/>
      <c r="J289" s="219"/>
      <c r="K289" s="219"/>
      <c r="L289" s="217"/>
      <c r="M289" s="258"/>
      <c r="N289" s="258"/>
      <c r="O289" s="258"/>
      <c r="P289" s="258"/>
      <c r="Q289" s="258"/>
      <c r="R289" s="258"/>
      <c r="S289" s="258"/>
      <c r="T289" s="215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</row>
    <row r="290" spans="1:145" s="6" customFormat="1" ht="18" customHeight="1" hidden="1">
      <c r="A290" s="220"/>
      <c r="B290" s="221"/>
      <c r="C290" s="240" t="s">
        <v>223</v>
      </c>
      <c r="D290" s="241"/>
      <c r="E290" s="241"/>
      <c r="F290" s="241"/>
      <c r="G290" s="242"/>
      <c r="H290" s="41" t="s">
        <v>220</v>
      </c>
      <c r="I290" s="41" t="s">
        <v>59</v>
      </c>
      <c r="J290" s="41" t="s">
        <v>245</v>
      </c>
      <c r="K290" s="41" t="s">
        <v>240</v>
      </c>
      <c r="L290" s="53" t="s">
        <v>359</v>
      </c>
      <c r="M290" s="33"/>
      <c r="N290" s="33"/>
      <c r="O290" s="26"/>
      <c r="P290" s="26"/>
      <c r="Q290" s="26"/>
      <c r="R290" s="26"/>
      <c r="S290" s="26"/>
      <c r="T290" s="47">
        <v>1</v>
      </c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</row>
    <row r="291" spans="1:145" s="6" customFormat="1" ht="78" customHeight="1" hidden="1">
      <c r="A291" s="208">
        <v>403</v>
      </c>
      <c r="B291" s="297" t="s">
        <v>253</v>
      </c>
      <c r="C291" s="298" t="s">
        <v>351</v>
      </c>
      <c r="D291" s="54" t="s">
        <v>244</v>
      </c>
      <c r="E291" s="55" t="s">
        <v>58</v>
      </c>
      <c r="F291" s="56">
        <v>41320</v>
      </c>
      <c r="G291" s="55" t="s">
        <v>68</v>
      </c>
      <c r="H291" s="218" t="s">
        <v>220</v>
      </c>
      <c r="I291" s="218" t="s">
        <v>59</v>
      </c>
      <c r="J291" s="218" t="s">
        <v>246</v>
      </c>
      <c r="K291" s="218"/>
      <c r="L291" s="216"/>
      <c r="M291" s="257"/>
      <c r="N291" s="257"/>
      <c r="O291" s="257"/>
      <c r="P291" s="257"/>
      <c r="Q291" s="257"/>
      <c r="R291" s="257"/>
      <c r="S291" s="257"/>
      <c r="T291" s="214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</row>
    <row r="292" spans="1:145" s="6" customFormat="1" ht="90.75" customHeight="1" hidden="1">
      <c r="A292" s="208"/>
      <c r="B292" s="297"/>
      <c r="C292" s="298"/>
      <c r="D292" s="87" t="s">
        <v>222</v>
      </c>
      <c r="E292" s="61" t="s">
        <v>58</v>
      </c>
      <c r="F292" s="68">
        <v>41640</v>
      </c>
      <c r="G292" s="68">
        <v>42369</v>
      </c>
      <c r="H292" s="219"/>
      <c r="I292" s="219"/>
      <c r="J292" s="219"/>
      <c r="K292" s="219"/>
      <c r="L292" s="217"/>
      <c r="M292" s="258"/>
      <c r="N292" s="258"/>
      <c r="O292" s="258"/>
      <c r="P292" s="258"/>
      <c r="Q292" s="258"/>
      <c r="R292" s="258"/>
      <c r="S292" s="258"/>
      <c r="T292" s="215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</row>
    <row r="293" spans="1:145" s="6" customFormat="1" ht="18" customHeight="1" hidden="1">
      <c r="A293" s="220"/>
      <c r="B293" s="221"/>
      <c r="C293" s="240" t="s">
        <v>223</v>
      </c>
      <c r="D293" s="316"/>
      <c r="E293" s="316"/>
      <c r="F293" s="316"/>
      <c r="G293" s="317"/>
      <c r="H293" s="41" t="s">
        <v>220</v>
      </c>
      <c r="I293" s="41" t="s">
        <v>59</v>
      </c>
      <c r="J293" s="41" t="s">
        <v>246</v>
      </c>
      <c r="K293" s="41" t="s">
        <v>240</v>
      </c>
      <c r="L293" s="53" t="s">
        <v>359</v>
      </c>
      <c r="M293" s="33"/>
      <c r="N293" s="33"/>
      <c r="O293" s="26"/>
      <c r="P293" s="26"/>
      <c r="Q293" s="26"/>
      <c r="R293" s="26"/>
      <c r="S293" s="26"/>
      <c r="T293" s="47">
        <v>1</v>
      </c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</row>
    <row r="294" spans="1:145" s="9" customFormat="1" ht="99.75" customHeight="1">
      <c r="A294" s="227">
        <v>403</v>
      </c>
      <c r="B294" s="227" t="s">
        <v>450</v>
      </c>
      <c r="C294" s="313" t="s">
        <v>19</v>
      </c>
      <c r="D294" s="63" t="s">
        <v>431</v>
      </c>
      <c r="E294" s="55" t="s">
        <v>58</v>
      </c>
      <c r="F294" s="56">
        <v>41320</v>
      </c>
      <c r="G294" s="84" t="s">
        <v>68</v>
      </c>
      <c r="H294" s="268" t="s">
        <v>220</v>
      </c>
      <c r="I294" s="218" t="s">
        <v>59</v>
      </c>
      <c r="J294" s="218" t="s">
        <v>20</v>
      </c>
      <c r="K294" s="218"/>
      <c r="L294" s="216"/>
      <c r="M294" s="212">
        <f aca="true" t="shared" si="14" ref="M294:S294">M296</f>
        <v>0</v>
      </c>
      <c r="N294" s="212">
        <f t="shared" si="14"/>
        <v>1790</v>
      </c>
      <c r="O294" s="257">
        <f t="shared" si="14"/>
        <v>1790</v>
      </c>
      <c r="P294" s="257">
        <f t="shared" si="14"/>
        <v>2150.3</v>
      </c>
      <c r="Q294" s="257">
        <f>Q296</f>
        <v>2258</v>
      </c>
      <c r="R294" s="257">
        <f>R296</f>
        <v>2258</v>
      </c>
      <c r="S294" s="257">
        <f t="shared" si="14"/>
        <v>2258</v>
      </c>
      <c r="T294" s="214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</row>
    <row r="295" spans="1:145" s="9" customFormat="1" ht="87.75" customHeight="1">
      <c r="A295" s="247"/>
      <c r="B295" s="247"/>
      <c r="C295" s="314"/>
      <c r="D295" s="66" t="s">
        <v>461</v>
      </c>
      <c r="E295" s="51" t="s">
        <v>58</v>
      </c>
      <c r="F295" s="52">
        <v>42370</v>
      </c>
      <c r="G295" s="52">
        <v>44561</v>
      </c>
      <c r="H295" s="269"/>
      <c r="I295" s="245"/>
      <c r="J295" s="245"/>
      <c r="K295" s="245"/>
      <c r="L295" s="295"/>
      <c r="M295" s="243"/>
      <c r="N295" s="243"/>
      <c r="O295" s="271"/>
      <c r="P295" s="271"/>
      <c r="Q295" s="271"/>
      <c r="R295" s="271"/>
      <c r="S295" s="271"/>
      <c r="T295" s="244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</row>
    <row r="296" spans="1:145" s="9" customFormat="1" ht="37.5" customHeight="1">
      <c r="A296" s="220"/>
      <c r="B296" s="221"/>
      <c r="C296" s="240" t="s">
        <v>243</v>
      </c>
      <c r="D296" s="311"/>
      <c r="E296" s="311"/>
      <c r="F296" s="311"/>
      <c r="G296" s="312"/>
      <c r="H296" s="113" t="s">
        <v>220</v>
      </c>
      <c r="I296" s="113" t="s">
        <v>59</v>
      </c>
      <c r="J296" s="113" t="s">
        <v>20</v>
      </c>
      <c r="K296" s="113" t="s">
        <v>240</v>
      </c>
      <c r="L296" s="72" t="s">
        <v>359</v>
      </c>
      <c r="M296" s="30">
        <v>0</v>
      </c>
      <c r="N296" s="30">
        <v>1790</v>
      </c>
      <c r="O296" s="34">
        <v>1790</v>
      </c>
      <c r="P296" s="34">
        <v>2150.3</v>
      </c>
      <c r="Q296" s="34">
        <v>2258</v>
      </c>
      <c r="R296" s="34">
        <v>2258</v>
      </c>
      <c r="S296" s="34">
        <v>2258</v>
      </c>
      <c r="T296" s="73">
        <v>1</v>
      </c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</row>
    <row r="297" spans="1:145" s="9" customFormat="1" ht="102" customHeight="1">
      <c r="A297" s="208">
        <v>403</v>
      </c>
      <c r="B297" s="297" t="s">
        <v>451</v>
      </c>
      <c r="C297" s="305" t="s">
        <v>247</v>
      </c>
      <c r="D297" s="66" t="s">
        <v>460</v>
      </c>
      <c r="E297" s="51" t="s">
        <v>58</v>
      </c>
      <c r="F297" s="52">
        <v>41320</v>
      </c>
      <c r="G297" s="51" t="s">
        <v>68</v>
      </c>
      <c r="H297" s="267" t="s">
        <v>220</v>
      </c>
      <c r="I297" s="267" t="s">
        <v>59</v>
      </c>
      <c r="J297" s="218" t="s">
        <v>248</v>
      </c>
      <c r="K297" s="218"/>
      <c r="L297" s="216"/>
      <c r="M297" s="257">
        <f aca="true" t="shared" si="15" ref="M297:S297">M299</f>
        <v>62.9</v>
      </c>
      <c r="N297" s="257">
        <f t="shared" si="15"/>
        <v>94.3</v>
      </c>
      <c r="O297" s="257">
        <f t="shared" si="15"/>
        <v>94.3</v>
      </c>
      <c r="P297" s="257">
        <f t="shared" si="15"/>
        <v>113.3</v>
      </c>
      <c r="Q297" s="257">
        <f>Q299</f>
        <v>118.9</v>
      </c>
      <c r="R297" s="257">
        <f>R299</f>
        <v>118.9</v>
      </c>
      <c r="S297" s="257">
        <f t="shared" si="15"/>
        <v>118.9</v>
      </c>
      <c r="T297" s="214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</row>
    <row r="298" spans="1:145" s="9" customFormat="1" ht="96" customHeight="1">
      <c r="A298" s="208"/>
      <c r="B298" s="297"/>
      <c r="C298" s="306"/>
      <c r="D298" s="66" t="s">
        <v>459</v>
      </c>
      <c r="E298" s="51" t="s">
        <v>58</v>
      </c>
      <c r="F298" s="52">
        <v>42370</v>
      </c>
      <c r="G298" s="52">
        <v>44561</v>
      </c>
      <c r="H298" s="267"/>
      <c r="I298" s="267"/>
      <c r="J298" s="245"/>
      <c r="K298" s="245"/>
      <c r="L298" s="295"/>
      <c r="M298" s="271"/>
      <c r="N298" s="271"/>
      <c r="O298" s="271"/>
      <c r="P298" s="271"/>
      <c r="Q298" s="271"/>
      <c r="R298" s="271"/>
      <c r="S298" s="271"/>
      <c r="T298" s="244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</row>
    <row r="299" spans="1:145" s="9" customFormat="1" ht="27.75" customHeight="1">
      <c r="A299" s="220"/>
      <c r="B299" s="221"/>
      <c r="C299" s="240" t="s">
        <v>243</v>
      </c>
      <c r="D299" s="309"/>
      <c r="E299" s="309"/>
      <c r="F299" s="309"/>
      <c r="G299" s="310"/>
      <c r="H299" s="203" t="s">
        <v>220</v>
      </c>
      <c r="I299" s="203" t="s">
        <v>59</v>
      </c>
      <c r="J299" s="41" t="s">
        <v>248</v>
      </c>
      <c r="K299" s="41" t="s">
        <v>240</v>
      </c>
      <c r="L299" s="53" t="s">
        <v>359</v>
      </c>
      <c r="M299" s="33">
        <v>62.9</v>
      </c>
      <c r="N299" s="33">
        <v>94.3</v>
      </c>
      <c r="O299" s="26">
        <v>94.3</v>
      </c>
      <c r="P299" s="26">
        <v>113.3</v>
      </c>
      <c r="Q299" s="26">
        <v>118.9</v>
      </c>
      <c r="R299" s="26">
        <v>118.9</v>
      </c>
      <c r="S299" s="26">
        <v>118.9</v>
      </c>
      <c r="T299" s="47">
        <v>1</v>
      </c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</row>
    <row r="300" spans="1:145" s="6" customFormat="1" ht="96.75" customHeight="1" hidden="1">
      <c r="A300" s="208">
        <v>403</v>
      </c>
      <c r="B300" s="297" t="s">
        <v>254</v>
      </c>
      <c r="C300" s="298" t="s">
        <v>352</v>
      </c>
      <c r="D300" s="101" t="s">
        <v>255</v>
      </c>
      <c r="E300" s="55" t="s">
        <v>58</v>
      </c>
      <c r="F300" s="95" t="s">
        <v>134</v>
      </c>
      <c r="G300" s="55" t="s">
        <v>68</v>
      </c>
      <c r="H300" s="218" t="s">
        <v>47</v>
      </c>
      <c r="I300" s="218" t="s">
        <v>59</v>
      </c>
      <c r="J300" s="218" t="s">
        <v>256</v>
      </c>
      <c r="K300" s="218"/>
      <c r="L300" s="216"/>
      <c r="M300" s="212"/>
      <c r="N300" s="212"/>
      <c r="O300" s="212"/>
      <c r="P300" s="212"/>
      <c r="Q300" s="212"/>
      <c r="R300" s="212"/>
      <c r="S300" s="212"/>
      <c r="T300" s="214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</row>
    <row r="301" spans="1:145" s="6" customFormat="1" ht="97.5" customHeight="1" hidden="1">
      <c r="A301" s="208"/>
      <c r="B301" s="297"/>
      <c r="C301" s="298"/>
      <c r="D301" s="67" t="s">
        <v>257</v>
      </c>
      <c r="E301" s="61" t="s">
        <v>58</v>
      </c>
      <c r="F301" s="68">
        <v>41640</v>
      </c>
      <c r="G301" s="68">
        <v>42369</v>
      </c>
      <c r="H301" s="219"/>
      <c r="I301" s="219"/>
      <c r="J301" s="219"/>
      <c r="K301" s="219"/>
      <c r="L301" s="217"/>
      <c r="M301" s="213"/>
      <c r="N301" s="213"/>
      <c r="O301" s="213"/>
      <c r="P301" s="213"/>
      <c r="Q301" s="213"/>
      <c r="R301" s="213"/>
      <c r="S301" s="213"/>
      <c r="T301" s="215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</row>
    <row r="302" spans="1:145" s="6" customFormat="1" ht="18" customHeight="1" hidden="1">
      <c r="A302" s="208"/>
      <c r="B302" s="208"/>
      <c r="C302" s="234" t="s">
        <v>79</v>
      </c>
      <c r="D302" s="291"/>
      <c r="E302" s="291"/>
      <c r="F302" s="291"/>
      <c r="G302" s="251"/>
      <c r="H302" s="41" t="s">
        <v>47</v>
      </c>
      <c r="I302" s="41" t="s">
        <v>59</v>
      </c>
      <c r="J302" s="41" t="s">
        <v>256</v>
      </c>
      <c r="K302" s="41" t="s">
        <v>102</v>
      </c>
      <c r="L302" s="53" t="s">
        <v>359</v>
      </c>
      <c r="M302" s="33"/>
      <c r="N302" s="33"/>
      <c r="O302" s="26"/>
      <c r="P302" s="26"/>
      <c r="Q302" s="26"/>
      <c r="R302" s="26"/>
      <c r="S302" s="26"/>
      <c r="T302" s="47">
        <v>2</v>
      </c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</row>
    <row r="303" spans="1:145" s="9" customFormat="1" ht="126.75" customHeight="1">
      <c r="A303" s="208">
        <v>403</v>
      </c>
      <c r="B303" s="297" t="s">
        <v>452</v>
      </c>
      <c r="C303" s="305" t="s">
        <v>258</v>
      </c>
      <c r="D303" s="121" t="s">
        <v>432</v>
      </c>
      <c r="E303" s="55" t="s">
        <v>58</v>
      </c>
      <c r="F303" s="95" t="s">
        <v>134</v>
      </c>
      <c r="G303" s="55" t="s">
        <v>68</v>
      </c>
      <c r="H303" s="268" t="s">
        <v>47</v>
      </c>
      <c r="I303" s="218" t="s">
        <v>59</v>
      </c>
      <c r="J303" s="218" t="s">
        <v>259</v>
      </c>
      <c r="K303" s="218"/>
      <c r="L303" s="216"/>
      <c r="M303" s="212">
        <f aca="true" t="shared" si="16" ref="M303:S303">M305</f>
        <v>10</v>
      </c>
      <c r="N303" s="212">
        <f t="shared" si="16"/>
        <v>10</v>
      </c>
      <c r="O303" s="212">
        <f t="shared" si="16"/>
        <v>10</v>
      </c>
      <c r="P303" s="212">
        <f t="shared" si="16"/>
        <v>0</v>
      </c>
      <c r="Q303" s="212">
        <f>Q305</f>
        <v>0</v>
      </c>
      <c r="R303" s="212">
        <f>R305</f>
        <v>0</v>
      </c>
      <c r="S303" s="212">
        <f t="shared" si="16"/>
        <v>0</v>
      </c>
      <c r="T303" s="214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</row>
    <row r="304" spans="1:145" s="9" customFormat="1" ht="96.75" customHeight="1">
      <c r="A304" s="208"/>
      <c r="B304" s="297"/>
      <c r="C304" s="306"/>
      <c r="D304" s="118" t="s">
        <v>458</v>
      </c>
      <c r="E304" s="85" t="s">
        <v>58</v>
      </c>
      <c r="F304" s="83">
        <v>42370</v>
      </c>
      <c r="G304" s="83">
        <v>44561</v>
      </c>
      <c r="H304" s="269"/>
      <c r="I304" s="245"/>
      <c r="J304" s="245"/>
      <c r="K304" s="245"/>
      <c r="L304" s="295"/>
      <c r="M304" s="243"/>
      <c r="N304" s="243"/>
      <c r="O304" s="243"/>
      <c r="P304" s="243"/>
      <c r="Q304" s="243"/>
      <c r="R304" s="243"/>
      <c r="S304" s="243"/>
      <c r="T304" s="244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</row>
    <row r="305" spans="1:145" s="9" customFormat="1" ht="24" customHeight="1">
      <c r="A305" s="208"/>
      <c r="B305" s="208"/>
      <c r="C305" s="222" t="s">
        <v>388</v>
      </c>
      <c r="D305" s="223"/>
      <c r="E305" s="223"/>
      <c r="F305" s="223"/>
      <c r="G305" s="224"/>
      <c r="H305" s="41" t="s">
        <v>47</v>
      </c>
      <c r="I305" s="41" t="s">
        <v>59</v>
      </c>
      <c r="J305" s="41" t="s">
        <v>259</v>
      </c>
      <c r="K305" s="41" t="s">
        <v>102</v>
      </c>
      <c r="L305" s="53" t="s">
        <v>359</v>
      </c>
      <c r="M305" s="33">
        <v>10</v>
      </c>
      <c r="N305" s="33">
        <v>10</v>
      </c>
      <c r="O305" s="26">
        <v>10</v>
      </c>
      <c r="P305" s="26"/>
      <c r="Q305" s="26"/>
      <c r="R305" s="26"/>
      <c r="S305" s="26"/>
      <c r="T305" s="47">
        <v>2</v>
      </c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</row>
    <row r="306" spans="1:145" s="6" customFormat="1" ht="93" customHeight="1" hidden="1">
      <c r="A306" s="208">
        <v>403</v>
      </c>
      <c r="B306" s="297" t="s">
        <v>340</v>
      </c>
      <c r="C306" s="259" t="s">
        <v>260</v>
      </c>
      <c r="D306" s="54" t="s">
        <v>261</v>
      </c>
      <c r="E306" s="55" t="s">
        <v>58</v>
      </c>
      <c r="F306" s="56">
        <v>39749</v>
      </c>
      <c r="G306" s="55" t="s">
        <v>68</v>
      </c>
      <c r="H306" s="267" t="s">
        <v>48</v>
      </c>
      <c r="I306" s="267" t="s">
        <v>60</v>
      </c>
      <c r="J306" s="267" t="s">
        <v>262</v>
      </c>
      <c r="K306" s="267"/>
      <c r="L306" s="304"/>
      <c r="M306" s="299"/>
      <c r="N306" s="299"/>
      <c r="O306" s="299"/>
      <c r="P306" s="299"/>
      <c r="Q306" s="299"/>
      <c r="R306" s="299"/>
      <c r="S306" s="299"/>
      <c r="T306" s="300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</row>
    <row r="307" spans="1:145" s="6" customFormat="1" ht="91.5" customHeight="1" hidden="1">
      <c r="A307" s="208"/>
      <c r="B307" s="297"/>
      <c r="C307" s="260"/>
      <c r="D307" s="67" t="s">
        <v>263</v>
      </c>
      <c r="E307" s="61" t="s">
        <v>58</v>
      </c>
      <c r="F307" s="68">
        <v>41640</v>
      </c>
      <c r="G307" s="68">
        <v>42369</v>
      </c>
      <c r="H307" s="267"/>
      <c r="I307" s="267"/>
      <c r="J307" s="267"/>
      <c r="K307" s="267"/>
      <c r="L307" s="304"/>
      <c r="M307" s="299"/>
      <c r="N307" s="299"/>
      <c r="O307" s="299"/>
      <c r="P307" s="299"/>
      <c r="Q307" s="299"/>
      <c r="R307" s="299"/>
      <c r="S307" s="299"/>
      <c r="T307" s="300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</row>
    <row r="308" spans="1:145" s="6" customFormat="1" ht="18" customHeight="1" hidden="1">
      <c r="A308" s="208"/>
      <c r="B308" s="208"/>
      <c r="C308" s="234" t="s">
        <v>101</v>
      </c>
      <c r="D308" s="291"/>
      <c r="E308" s="291"/>
      <c r="F308" s="291"/>
      <c r="G308" s="251"/>
      <c r="H308" s="41" t="s">
        <v>48</v>
      </c>
      <c r="I308" s="41" t="s">
        <v>60</v>
      </c>
      <c r="J308" s="41" t="s">
        <v>262</v>
      </c>
      <c r="K308" s="41" t="s">
        <v>102</v>
      </c>
      <c r="L308" s="53" t="s">
        <v>359</v>
      </c>
      <c r="M308" s="33"/>
      <c r="N308" s="33"/>
      <c r="O308" s="26"/>
      <c r="P308" s="26"/>
      <c r="Q308" s="26"/>
      <c r="R308" s="26"/>
      <c r="S308" s="26"/>
      <c r="T308" s="47">
        <v>2</v>
      </c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</row>
    <row r="309" spans="1:145" s="27" customFormat="1" ht="117" customHeight="1">
      <c r="A309" s="208">
        <v>403</v>
      </c>
      <c r="B309" s="297" t="s">
        <v>453</v>
      </c>
      <c r="C309" s="305" t="s">
        <v>258</v>
      </c>
      <c r="D309" s="121" t="s">
        <v>432</v>
      </c>
      <c r="E309" s="55" t="s">
        <v>58</v>
      </c>
      <c r="F309" s="95" t="s">
        <v>134</v>
      </c>
      <c r="G309" s="55" t="s">
        <v>68</v>
      </c>
      <c r="H309" s="268" t="s">
        <v>47</v>
      </c>
      <c r="I309" s="218" t="s">
        <v>60</v>
      </c>
      <c r="J309" s="218" t="s">
        <v>259</v>
      </c>
      <c r="K309" s="218"/>
      <c r="L309" s="216"/>
      <c r="M309" s="212">
        <f aca="true" t="shared" si="17" ref="M309:S309">M311</f>
        <v>0</v>
      </c>
      <c r="N309" s="212">
        <f t="shared" si="17"/>
        <v>0</v>
      </c>
      <c r="O309" s="212">
        <f t="shared" si="17"/>
        <v>0</v>
      </c>
      <c r="P309" s="212">
        <f t="shared" si="17"/>
        <v>10</v>
      </c>
      <c r="Q309" s="212">
        <f t="shared" si="17"/>
        <v>10</v>
      </c>
      <c r="R309" s="212">
        <f t="shared" si="17"/>
        <v>10</v>
      </c>
      <c r="S309" s="212">
        <f t="shared" si="17"/>
        <v>10</v>
      </c>
      <c r="T309" s="21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</row>
    <row r="310" spans="1:145" s="27" customFormat="1" ht="96.75" customHeight="1">
      <c r="A310" s="208"/>
      <c r="B310" s="297"/>
      <c r="C310" s="306"/>
      <c r="D310" s="118" t="s">
        <v>457</v>
      </c>
      <c r="E310" s="85" t="s">
        <v>58</v>
      </c>
      <c r="F310" s="83">
        <v>42370</v>
      </c>
      <c r="G310" s="83">
        <v>44561</v>
      </c>
      <c r="H310" s="269"/>
      <c r="I310" s="245"/>
      <c r="J310" s="245"/>
      <c r="K310" s="245"/>
      <c r="L310" s="295"/>
      <c r="M310" s="243"/>
      <c r="N310" s="243"/>
      <c r="O310" s="243"/>
      <c r="P310" s="243"/>
      <c r="Q310" s="243"/>
      <c r="R310" s="243"/>
      <c r="S310" s="243"/>
      <c r="T310" s="24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</row>
    <row r="311" spans="1:145" s="27" customFormat="1" ht="26.25" customHeight="1">
      <c r="A311" s="208"/>
      <c r="B311" s="208"/>
      <c r="C311" s="222" t="s">
        <v>388</v>
      </c>
      <c r="D311" s="223"/>
      <c r="E311" s="223"/>
      <c r="F311" s="223"/>
      <c r="G311" s="224"/>
      <c r="H311" s="41" t="s">
        <v>47</v>
      </c>
      <c r="I311" s="41" t="s">
        <v>60</v>
      </c>
      <c r="J311" s="41" t="s">
        <v>259</v>
      </c>
      <c r="K311" s="41" t="s">
        <v>102</v>
      </c>
      <c r="L311" s="53" t="s">
        <v>359</v>
      </c>
      <c r="M311" s="33"/>
      <c r="N311" s="33"/>
      <c r="O311" s="26"/>
      <c r="P311" s="26">
        <v>10</v>
      </c>
      <c r="Q311" s="26">
        <v>10</v>
      </c>
      <c r="R311" s="26">
        <v>10</v>
      </c>
      <c r="S311" s="26">
        <v>10</v>
      </c>
      <c r="T311" s="47">
        <v>2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</row>
    <row r="312" spans="1:145" s="9" customFormat="1" ht="114" customHeight="1">
      <c r="A312" s="208">
        <v>403</v>
      </c>
      <c r="B312" s="297" t="s">
        <v>454</v>
      </c>
      <c r="C312" s="305" t="s">
        <v>504</v>
      </c>
      <c r="D312" s="63" t="s">
        <v>433</v>
      </c>
      <c r="E312" s="57" t="s">
        <v>58</v>
      </c>
      <c r="F312" s="58">
        <v>39749</v>
      </c>
      <c r="G312" s="55" t="s">
        <v>68</v>
      </c>
      <c r="H312" s="308" t="s">
        <v>48</v>
      </c>
      <c r="I312" s="267" t="s">
        <v>60</v>
      </c>
      <c r="J312" s="267" t="s">
        <v>264</v>
      </c>
      <c r="K312" s="267"/>
      <c r="L312" s="304"/>
      <c r="M312" s="299">
        <f aca="true" t="shared" si="18" ref="M312:S312">M314</f>
        <v>100</v>
      </c>
      <c r="N312" s="299">
        <f t="shared" si="18"/>
        <v>428.8</v>
      </c>
      <c r="O312" s="299">
        <f t="shared" si="18"/>
        <v>419.595</v>
      </c>
      <c r="P312" s="299">
        <f t="shared" si="18"/>
        <v>301.7</v>
      </c>
      <c r="Q312" s="299">
        <f>Q314</f>
        <v>99</v>
      </c>
      <c r="R312" s="299">
        <f>R314</f>
        <v>99</v>
      </c>
      <c r="S312" s="299">
        <f t="shared" si="18"/>
        <v>99</v>
      </c>
      <c r="T312" s="300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</row>
    <row r="313" spans="1:145" s="9" customFormat="1" ht="111.75" customHeight="1">
      <c r="A313" s="208"/>
      <c r="B313" s="297"/>
      <c r="C313" s="306"/>
      <c r="D313" s="80" t="s">
        <v>456</v>
      </c>
      <c r="E313" s="81" t="s">
        <v>58</v>
      </c>
      <c r="F313" s="82">
        <v>42370</v>
      </c>
      <c r="G313" s="83">
        <v>44561</v>
      </c>
      <c r="H313" s="308"/>
      <c r="I313" s="267"/>
      <c r="J313" s="267"/>
      <c r="K313" s="267"/>
      <c r="L313" s="304"/>
      <c r="M313" s="299"/>
      <c r="N313" s="299"/>
      <c r="O313" s="299"/>
      <c r="P313" s="299"/>
      <c r="Q313" s="299"/>
      <c r="R313" s="299"/>
      <c r="S313" s="299"/>
      <c r="T313" s="300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</row>
    <row r="314" spans="1:145" s="9" customFormat="1" ht="35.25" customHeight="1">
      <c r="A314" s="208"/>
      <c r="B314" s="208"/>
      <c r="C314" s="222" t="s">
        <v>388</v>
      </c>
      <c r="D314" s="223"/>
      <c r="E314" s="223"/>
      <c r="F314" s="223"/>
      <c r="G314" s="224"/>
      <c r="H314" s="41" t="s">
        <v>48</v>
      </c>
      <c r="I314" s="41" t="s">
        <v>60</v>
      </c>
      <c r="J314" s="41" t="s">
        <v>264</v>
      </c>
      <c r="K314" s="41" t="s">
        <v>102</v>
      </c>
      <c r="L314" s="53" t="s">
        <v>359</v>
      </c>
      <c r="M314" s="33">
        <v>100</v>
      </c>
      <c r="N314" s="33">
        <v>428.8</v>
      </c>
      <c r="O314" s="26">
        <v>419.595</v>
      </c>
      <c r="P314" s="26">
        <v>301.7</v>
      </c>
      <c r="Q314" s="26">
        <v>99</v>
      </c>
      <c r="R314" s="26">
        <v>99</v>
      </c>
      <c r="S314" s="26">
        <v>99</v>
      </c>
      <c r="T314" s="47">
        <v>2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</row>
    <row r="315" spans="1:145" s="3" customFormat="1" ht="18" customHeight="1">
      <c r="A315" s="45"/>
      <c r="B315" s="46" t="s">
        <v>38</v>
      </c>
      <c r="C315" s="301" t="s">
        <v>265</v>
      </c>
      <c r="D315" s="302"/>
      <c r="E315" s="302"/>
      <c r="F315" s="302"/>
      <c r="G315" s="302"/>
      <c r="H315" s="302"/>
      <c r="I315" s="302"/>
      <c r="J315" s="302"/>
      <c r="K315" s="302"/>
      <c r="L315" s="303"/>
      <c r="M315" s="18">
        <f aca="true" t="shared" si="19" ref="M315:S315">M324</f>
        <v>154.1</v>
      </c>
      <c r="N315" s="18">
        <f t="shared" si="19"/>
        <v>154.1</v>
      </c>
      <c r="O315" s="18">
        <f t="shared" si="19"/>
        <v>139.185</v>
      </c>
      <c r="P315" s="18">
        <f t="shared" si="19"/>
        <v>154.1</v>
      </c>
      <c r="Q315" s="18">
        <f t="shared" si="19"/>
        <v>193.3</v>
      </c>
      <c r="R315" s="18">
        <f>R324</f>
        <v>193.3</v>
      </c>
      <c r="S315" s="18">
        <f t="shared" si="19"/>
        <v>193.3</v>
      </c>
      <c r="T315" s="4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187"/>
      <c r="BN315" s="187"/>
      <c r="BO315" s="187"/>
      <c r="BP315" s="187"/>
      <c r="BQ315" s="187"/>
      <c r="BR315" s="187"/>
      <c r="BS315" s="187"/>
      <c r="BT315" s="187"/>
      <c r="BU315" s="187"/>
      <c r="BV315" s="187"/>
      <c r="BW315" s="187"/>
      <c r="BX315" s="187"/>
      <c r="BY315" s="187"/>
      <c r="BZ315" s="187"/>
      <c r="CA315" s="187"/>
      <c r="CB315" s="187"/>
      <c r="CC315" s="187"/>
      <c r="CD315" s="187"/>
      <c r="CE315" s="187"/>
      <c r="CF315" s="187"/>
      <c r="CG315" s="187"/>
      <c r="CH315" s="187"/>
      <c r="CI315" s="187"/>
      <c r="CJ315" s="187"/>
      <c r="CK315" s="187"/>
      <c r="CL315" s="187"/>
      <c r="CM315" s="187"/>
      <c r="CN315" s="187"/>
      <c r="CO315" s="187"/>
      <c r="CP315" s="187"/>
      <c r="CQ315" s="187"/>
      <c r="CR315" s="187"/>
      <c r="CS315" s="187"/>
      <c r="CT315" s="187"/>
      <c r="CU315" s="187"/>
      <c r="CV315" s="187"/>
      <c r="CW315" s="187"/>
      <c r="CX315" s="187"/>
      <c r="CY315" s="187"/>
      <c r="CZ315" s="187"/>
      <c r="DA315" s="187"/>
      <c r="DB315" s="187"/>
      <c r="DC315" s="187"/>
      <c r="DD315" s="187"/>
      <c r="DE315" s="187"/>
      <c r="DF315" s="187"/>
      <c r="DG315" s="187"/>
      <c r="DH315" s="187"/>
      <c r="DI315" s="187"/>
      <c r="DJ315" s="187"/>
      <c r="DK315" s="187"/>
      <c r="DL315" s="187"/>
      <c r="DM315" s="187"/>
      <c r="DN315" s="187"/>
      <c r="DO315" s="187"/>
      <c r="DP315" s="187"/>
      <c r="DQ315" s="187"/>
      <c r="DR315" s="187"/>
      <c r="DS315" s="187"/>
      <c r="DT315" s="187"/>
      <c r="DU315" s="187"/>
      <c r="DV315" s="187"/>
      <c r="DW315" s="187"/>
      <c r="DX315" s="187"/>
      <c r="DY315" s="187"/>
      <c r="DZ315" s="187"/>
      <c r="EA315" s="187"/>
      <c r="EB315" s="187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</row>
    <row r="316" spans="1:145" s="6" customFormat="1" ht="93.75" customHeight="1" hidden="1">
      <c r="A316" s="208">
        <v>403</v>
      </c>
      <c r="B316" s="297" t="s">
        <v>266</v>
      </c>
      <c r="C316" s="298" t="s">
        <v>349</v>
      </c>
      <c r="D316" s="54" t="s">
        <v>219</v>
      </c>
      <c r="E316" s="55" t="s">
        <v>58</v>
      </c>
      <c r="F316" s="56">
        <v>40483</v>
      </c>
      <c r="G316" s="55" t="s">
        <v>68</v>
      </c>
      <c r="H316" s="267" t="s">
        <v>220</v>
      </c>
      <c r="I316" s="218" t="s">
        <v>59</v>
      </c>
      <c r="J316" s="216" t="s">
        <v>221</v>
      </c>
      <c r="K316" s="216"/>
      <c r="L316" s="216"/>
      <c r="M316" s="212"/>
      <c r="N316" s="212"/>
      <c r="O316" s="212"/>
      <c r="P316" s="212"/>
      <c r="Q316" s="212"/>
      <c r="R316" s="212"/>
      <c r="S316" s="212"/>
      <c r="T316" s="21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</row>
    <row r="317" spans="1:145" s="6" customFormat="1" ht="93.75" customHeight="1" hidden="1">
      <c r="A317" s="208"/>
      <c r="B317" s="297"/>
      <c r="C317" s="298"/>
      <c r="D317" s="67" t="s">
        <v>222</v>
      </c>
      <c r="E317" s="61" t="s">
        <v>58</v>
      </c>
      <c r="F317" s="68">
        <v>41640</v>
      </c>
      <c r="G317" s="68">
        <v>43100</v>
      </c>
      <c r="H317" s="267"/>
      <c r="I317" s="219"/>
      <c r="J317" s="217"/>
      <c r="K317" s="217"/>
      <c r="L317" s="217"/>
      <c r="M317" s="213"/>
      <c r="N317" s="213"/>
      <c r="O317" s="213"/>
      <c r="P317" s="213"/>
      <c r="Q317" s="213"/>
      <c r="R317" s="213"/>
      <c r="S317" s="213"/>
      <c r="T317" s="215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</row>
    <row r="318" spans="1:145" s="6" customFormat="1" ht="18" customHeight="1" hidden="1">
      <c r="A318" s="135"/>
      <c r="B318" s="136"/>
      <c r="C318" s="240" t="s">
        <v>232</v>
      </c>
      <c r="D318" s="241"/>
      <c r="E318" s="241"/>
      <c r="F318" s="241"/>
      <c r="G318" s="242"/>
      <c r="H318" s="41" t="s">
        <v>220</v>
      </c>
      <c r="I318" s="41" t="s">
        <v>59</v>
      </c>
      <c r="J318" s="53" t="s">
        <v>221</v>
      </c>
      <c r="K318" s="53" t="s">
        <v>224</v>
      </c>
      <c r="L318" s="53">
        <v>241</v>
      </c>
      <c r="M318" s="33"/>
      <c r="N318" s="33"/>
      <c r="O318" s="33"/>
      <c r="P318" s="33"/>
      <c r="Q318" s="33"/>
      <c r="R318" s="33"/>
      <c r="S318" s="33"/>
      <c r="T318" s="47">
        <v>2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</row>
    <row r="319" spans="1:145" s="6" customFormat="1" ht="189" customHeight="1" hidden="1">
      <c r="A319" s="225">
        <v>403</v>
      </c>
      <c r="B319" s="227" t="s">
        <v>365</v>
      </c>
      <c r="C319" s="248" t="s">
        <v>268</v>
      </c>
      <c r="D319" s="54" t="s">
        <v>353</v>
      </c>
      <c r="E319" s="55" t="s">
        <v>269</v>
      </c>
      <c r="F319" s="56">
        <v>39843</v>
      </c>
      <c r="G319" s="55" t="s">
        <v>68</v>
      </c>
      <c r="H319" s="218" t="s">
        <v>46</v>
      </c>
      <c r="I319" s="218" t="s">
        <v>59</v>
      </c>
      <c r="J319" s="218" t="s">
        <v>270</v>
      </c>
      <c r="K319" s="218"/>
      <c r="L319" s="216"/>
      <c r="M319" s="212"/>
      <c r="N319" s="212"/>
      <c r="O319" s="212"/>
      <c r="P319" s="212"/>
      <c r="Q319" s="212"/>
      <c r="R319" s="212"/>
      <c r="S319" s="212"/>
      <c r="T319" s="214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</row>
    <row r="320" spans="1:145" s="6" customFormat="1" ht="93" customHeight="1" hidden="1">
      <c r="A320" s="246"/>
      <c r="B320" s="247"/>
      <c r="C320" s="249"/>
      <c r="D320" s="249" t="s">
        <v>354</v>
      </c>
      <c r="E320" s="290" t="s">
        <v>269</v>
      </c>
      <c r="F320" s="288">
        <v>40003</v>
      </c>
      <c r="G320" s="290" t="s">
        <v>68</v>
      </c>
      <c r="H320" s="245"/>
      <c r="I320" s="245"/>
      <c r="J320" s="245"/>
      <c r="K320" s="245"/>
      <c r="L320" s="295"/>
      <c r="M320" s="243"/>
      <c r="N320" s="243"/>
      <c r="O320" s="243"/>
      <c r="P320" s="243"/>
      <c r="Q320" s="243"/>
      <c r="R320" s="243"/>
      <c r="S320" s="243"/>
      <c r="T320" s="244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</row>
    <row r="321" spans="1:145" s="6" customFormat="1" ht="12" customHeight="1" hidden="1">
      <c r="A321" s="226"/>
      <c r="B321" s="228"/>
      <c r="C321" s="250"/>
      <c r="D321" s="250"/>
      <c r="E321" s="293"/>
      <c r="F321" s="294"/>
      <c r="G321" s="293"/>
      <c r="H321" s="219"/>
      <c r="I321" s="219"/>
      <c r="J321" s="219"/>
      <c r="K321" s="219"/>
      <c r="L321" s="217"/>
      <c r="M321" s="213"/>
      <c r="N321" s="213"/>
      <c r="O321" s="213"/>
      <c r="P321" s="213"/>
      <c r="Q321" s="213"/>
      <c r="R321" s="213"/>
      <c r="S321" s="213"/>
      <c r="T321" s="215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</row>
    <row r="322" spans="1:145" s="6" customFormat="1" ht="17.25" customHeight="1" hidden="1">
      <c r="A322" s="261"/>
      <c r="B322" s="296"/>
      <c r="C322" s="234" t="s">
        <v>101</v>
      </c>
      <c r="D322" s="235"/>
      <c r="E322" s="235"/>
      <c r="F322" s="235"/>
      <c r="G322" s="236"/>
      <c r="H322" s="41" t="s">
        <v>46</v>
      </c>
      <c r="I322" s="41" t="s">
        <v>59</v>
      </c>
      <c r="J322" s="41" t="s">
        <v>270</v>
      </c>
      <c r="K322" s="41" t="s">
        <v>267</v>
      </c>
      <c r="L322" s="69">
        <v>226</v>
      </c>
      <c r="M322" s="32"/>
      <c r="N322" s="32"/>
      <c r="O322" s="32"/>
      <c r="P322" s="32"/>
      <c r="Q322" s="32"/>
      <c r="R322" s="32"/>
      <c r="S322" s="32"/>
      <c r="T322" s="70">
        <v>2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</row>
    <row r="323" spans="1:145" s="6" customFormat="1" ht="18" customHeight="1" hidden="1">
      <c r="A323" s="262"/>
      <c r="B323" s="274"/>
      <c r="C323" s="234" t="s">
        <v>271</v>
      </c>
      <c r="D323" s="235"/>
      <c r="E323" s="235"/>
      <c r="F323" s="235"/>
      <c r="G323" s="236"/>
      <c r="H323" s="41" t="s">
        <v>46</v>
      </c>
      <c r="I323" s="41" t="s">
        <v>59</v>
      </c>
      <c r="J323" s="41" t="s">
        <v>270</v>
      </c>
      <c r="K323" s="41" t="s">
        <v>267</v>
      </c>
      <c r="L323" s="53" t="s">
        <v>359</v>
      </c>
      <c r="M323" s="33"/>
      <c r="N323" s="33"/>
      <c r="O323" s="33"/>
      <c r="P323" s="33"/>
      <c r="Q323" s="33"/>
      <c r="R323" s="33"/>
      <c r="S323" s="33"/>
      <c r="T323" s="47">
        <v>2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</row>
    <row r="324" spans="1:145" s="9" customFormat="1" ht="220.5" customHeight="1">
      <c r="A324" s="225">
        <v>403</v>
      </c>
      <c r="B324" s="227" t="s">
        <v>390</v>
      </c>
      <c r="C324" s="229" t="s">
        <v>272</v>
      </c>
      <c r="D324" s="91" t="s">
        <v>434</v>
      </c>
      <c r="E324" s="55" t="s">
        <v>269</v>
      </c>
      <c r="F324" s="56">
        <v>39843</v>
      </c>
      <c r="G324" s="55" t="s">
        <v>68</v>
      </c>
      <c r="H324" s="218" t="s">
        <v>46</v>
      </c>
      <c r="I324" s="218" t="s">
        <v>59</v>
      </c>
      <c r="J324" s="218" t="s">
        <v>273</v>
      </c>
      <c r="K324" s="218"/>
      <c r="L324" s="216"/>
      <c r="M324" s="212">
        <f aca="true" t="shared" si="20" ref="M324:S324">M327</f>
        <v>154.1</v>
      </c>
      <c r="N324" s="212">
        <f t="shared" si="20"/>
        <v>154.1</v>
      </c>
      <c r="O324" s="212">
        <f t="shared" si="20"/>
        <v>139.185</v>
      </c>
      <c r="P324" s="212">
        <f t="shared" si="20"/>
        <v>154.1</v>
      </c>
      <c r="Q324" s="212">
        <f>Q327</f>
        <v>193.3</v>
      </c>
      <c r="R324" s="212">
        <f>R327</f>
        <v>193.3</v>
      </c>
      <c r="S324" s="212">
        <f t="shared" si="20"/>
        <v>193.3</v>
      </c>
      <c r="T324" s="214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</row>
    <row r="325" spans="1:145" s="9" customFormat="1" ht="93" customHeight="1">
      <c r="A325" s="246"/>
      <c r="B325" s="247"/>
      <c r="C325" s="255"/>
      <c r="D325" s="255" t="s">
        <v>354</v>
      </c>
      <c r="E325" s="290" t="s">
        <v>269</v>
      </c>
      <c r="F325" s="288">
        <v>40003</v>
      </c>
      <c r="G325" s="290" t="s">
        <v>68</v>
      </c>
      <c r="H325" s="245"/>
      <c r="I325" s="245"/>
      <c r="J325" s="245"/>
      <c r="K325" s="245"/>
      <c r="L325" s="295"/>
      <c r="M325" s="243"/>
      <c r="N325" s="243"/>
      <c r="O325" s="243"/>
      <c r="P325" s="243"/>
      <c r="Q325" s="243"/>
      <c r="R325" s="243"/>
      <c r="S325" s="243"/>
      <c r="T325" s="24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</row>
    <row r="326" spans="1:145" s="9" customFormat="1" ht="30" customHeight="1">
      <c r="A326" s="226"/>
      <c r="B326" s="228"/>
      <c r="C326" s="230"/>
      <c r="D326" s="230"/>
      <c r="E326" s="293"/>
      <c r="F326" s="294"/>
      <c r="G326" s="293"/>
      <c r="H326" s="219"/>
      <c r="I326" s="219"/>
      <c r="J326" s="219"/>
      <c r="K326" s="219"/>
      <c r="L326" s="217"/>
      <c r="M326" s="213"/>
      <c r="N326" s="213"/>
      <c r="O326" s="213"/>
      <c r="P326" s="213"/>
      <c r="Q326" s="213"/>
      <c r="R326" s="213"/>
      <c r="S326" s="213"/>
      <c r="T326" s="215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</row>
    <row r="327" spans="1:145" s="9" customFormat="1" ht="28.5" customHeight="1">
      <c r="A327" s="262"/>
      <c r="B327" s="274"/>
      <c r="C327" s="209" t="s">
        <v>391</v>
      </c>
      <c r="D327" s="210"/>
      <c r="E327" s="210"/>
      <c r="F327" s="210"/>
      <c r="G327" s="211"/>
      <c r="H327" s="41" t="s">
        <v>46</v>
      </c>
      <c r="I327" s="41" t="s">
        <v>59</v>
      </c>
      <c r="J327" s="41" t="s">
        <v>273</v>
      </c>
      <c r="K327" s="41" t="s">
        <v>366</v>
      </c>
      <c r="L327" s="53" t="s">
        <v>359</v>
      </c>
      <c r="M327" s="33">
        <v>154.1</v>
      </c>
      <c r="N327" s="33">
        <v>154.1</v>
      </c>
      <c r="O327" s="33">
        <v>139.185</v>
      </c>
      <c r="P327" s="33">
        <v>154.1</v>
      </c>
      <c r="Q327" s="33">
        <v>193.3</v>
      </c>
      <c r="R327" s="33">
        <v>193.3</v>
      </c>
      <c r="S327" s="33">
        <v>193.3</v>
      </c>
      <c r="T327" s="47">
        <v>2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</row>
    <row r="328" spans="1:145" s="3" customFormat="1" ht="24.75" customHeight="1">
      <c r="A328" s="45"/>
      <c r="B328" s="46" t="s">
        <v>40</v>
      </c>
      <c r="C328" s="237" t="s">
        <v>274</v>
      </c>
      <c r="D328" s="292"/>
      <c r="E328" s="292"/>
      <c r="F328" s="292"/>
      <c r="G328" s="292"/>
      <c r="H328" s="238"/>
      <c r="I328" s="238"/>
      <c r="J328" s="238"/>
      <c r="K328" s="238"/>
      <c r="L328" s="239"/>
      <c r="M328" s="18">
        <f>M334+M349+M359</f>
        <v>572</v>
      </c>
      <c r="N328" s="18">
        <f>N334+N349+N359</f>
        <v>572</v>
      </c>
      <c r="O328" s="18">
        <f>O334+O349+O359</f>
        <v>572</v>
      </c>
      <c r="P328" s="18">
        <f>P334+P349+P359</f>
        <v>555</v>
      </c>
      <c r="Q328" s="18">
        <f>Q329+Q334+Q343+Q349+Q356+Q359+Q375+Q378+Q383+Q386</f>
        <v>583</v>
      </c>
      <c r="R328" s="18">
        <f>R329+R334+R343+R349+R356+R359+R375+R378+R383+R386</f>
        <v>0</v>
      </c>
      <c r="S328" s="18">
        <f>S329+S334+S343+S349+S356+S359+S375+S378+S383+S386</f>
        <v>0</v>
      </c>
      <c r="T328" s="16">
        <f>T329+T334+T343+T349+T356+T359+T375+T378+T383+T386</f>
        <v>0</v>
      </c>
      <c r="U328" s="187"/>
      <c r="V328" s="187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7"/>
      <c r="AT328" s="187"/>
      <c r="AU328" s="187"/>
      <c r="AV328" s="187"/>
      <c r="AW328" s="187"/>
      <c r="AX328" s="187"/>
      <c r="AY328" s="187"/>
      <c r="AZ328" s="187"/>
      <c r="BA328" s="187"/>
      <c r="BB328" s="187"/>
      <c r="BC328" s="187"/>
      <c r="BD328" s="187"/>
      <c r="BE328" s="187"/>
      <c r="BF328" s="187"/>
      <c r="BG328" s="187"/>
      <c r="BH328" s="187"/>
      <c r="BI328" s="187"/>
      <c r="BJ328" s="187"/>
      <c r="BK328" s="187"/>
      <c r="BL328" s="187"/>
      <c r="BM328" s="187"/>
      <c r="BN328" s="187"/>
      <c r="BO328" s="187"/>
      <c r="BP328" s="187"/>
      <c r="BQ328" s="187"/>
      <c r="BR328" s="187"/>
      <c r="BS328" s="187"/>
      <c r="BT328" s="187"/>
      <c r="BU328" s="187"/>
      <c r="BV328" s="187"/>
      <c r="BW328" s="187"/>
      <c r="BX328" s="187"/>
      <c r="BY328" s="187"/>
      <c r="BZ328" s="187"/>
      <c r="CA328" s="187"/>
      <c r="CB328" s="187"/>
      <c r="CC328" s="187"/>
      <c r="CD328" s="187"/>
      <c r="CE328" s="187"/>
      <c r="CF328" s="187"/>
      <c r="CG328" s="187"/>
      <c r="CH328" s="187"/>
      <c r="CI328" s="187"/>
      <c r="CJ328" s="187"/>
      <c r="CK328" s="187"/>
      <c r="CL328" s="187"/>
      <c r="CM328" s="187"/>
      <c r="CN328" s="187"/>
      <c r="CO328" s="187"/>
      <c r="CP328" s="187"/>
      <c r="CQ328" s="187"/>
      <c r="CR328" s="187"/>
      <c r="CS328" s="187"/>
      <c r="CT328" s="187"/>
      <c r="CU328" s="187"/>
      <c r="CV328" s="187"/>
      <c r="CW328" s="187"/>
      <c r="CX328" s="187"/>
      <c r="CY328" s="187"/>
      <c r="CZ328" s="187"/>
      <c r="DA328" s="187"/>
      <c r="DB328" s="187"/>
      <c r="DC328" s="187"/>
      <c r="DD328" s="187"/>
      <c r="DE328" s="187"/>
      <c r="DF328" s="187"/>
      <c r="DG328" s="187"/>
      <c r="DH328" s="187"/>
      <c r="DI328" s="187"/>
      <c r="DJ328" s="187"/>
      <c r="DK328" s="187"/>
      <c r="DL328" s="187"/>
      <c r="DM328" s="187"/>
      <c r="DN328" s="187"/>
      <c r="DO328" s="187"/>
      <c r="DP328" s="187"/>
      <c r="DQ328" s="187"/>
      <c r="DR328" s="187"/>
      <c r="DS328" s="187"/>
      <c r="DT328" s="187"/>
      <c r="DU328" s="187"/>
      <c r="DV328" s="187"/>
      <c r="DW328" s="187"/>
      <c r="DX328" s="187"/>
      <c r="DY328" s="187"/>
      <c r="DZ328" s="187"/>
      <c r="EA328" s="187"/>
      <c r="EB328" s="187"/>
      <c r="EC328" s="190"/>
      <c r="ED328" s="190"/>
      <c r="EE328" s="190"/>
      <c r="EF328" s="190"/>
      <c r="EG328" s="190"/>
      <c r="EH328" s="190"/>
      <c r="EI328" s="190"/>
      <c r="EJ328" s="190"/>
      <c r="EK328" s="190"/>
      <c r="EL328" s="190"/>
      <c r="EM328" s="190"/>
      <c r="EN328" s="190"/>
      <c r="EO328" s="190"/>
    </row>
    <row r="329" spans="1:145" s="3" customFormat="1" ht="157.5" customHeight="1" hidden="1">
      <c r="A329" s="225">
        <v>403</v>
      </c>
      <c r="B329" s="227" t="s">
        <v>275</v>
      </c>
      <c r="C329" s="229" t="s">
        <v>355</v>
      </c>
      <c r="D329" s="91" t="s">
        <v>357</v>
      </c>
      <c r="E329" s="137" t="s">
        <v>58</v>
      </c>
      <c r="F329" s="56">
        <v>41954</v>
      </c>
      <c r="G329" s="56">
        <v>42369</v>
      </c>
      <c r="H329" s="218" t="s">
        <v>59</v>
      </c>
      <c r="I329" s="218" t="s">
        <v>69</v>
      </c>
      <c r="J329" s="218" t="s">
        <v>277</v>
      </c>
      <c r="K329" s="218"/>
      <c r="L329" s="218"/>
      <c r="M329" s="212"/>
      <c r="N329" s="212"/>
      <c r="O329" s="212"/>
      <c r="P329" s="212"/>
      <c r="Q329" s="212"/>
      <c r="R329" s="212"/>
      <c r="S329" s="212"/>
      <c r="T329" s="214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187"/>
      <c r="BN329" s="187"/>
      <c r="BO329" s="187"/>
      <c r="BP329" s="187"/>
      <c r="BQ329" s="187"/>
      <c r="BR329" s="187"/>
      <c r="BS329" s="187"/>
      <c r="BT329" s="187"/>
      <c r="BU329" s="187"/>
      <c r="BV329" s="187"/>
      <c r="BW329" s="187"/>
      <c r="BX329" s="187"/>
      <c r="BY329" s="187"/>
      <c r="BZ329" s="187"/>
      <c r="CA329" s="187"/>
      <c r="CB329" s="187"/>
      <c r="CC329" s="187"/>
      <c r="CD329" s="187"/>
      <c r="CE329" s="187"/>
      <c r="CF329" s="187"/>
      <c r="CG329" s="187"/>
      <c r="CH329" s="187"/>
      <c r="CI329" s="187"/>
      <c r="CJ329" s="187"/>
      <c r="CK329" s="187"/>
      <c r="CL329" s="187"/>
      <c r="CM329" s="187"/>
      <c r="CN329" s="187"/>
      <c r="CO329" s="187"/>
      <c r="CP329" s="187"/>
      <c r="CQ329" s="187"/>
      <c r="CR329" s="187"/>
      <c r="CS329" s="187"/>
      <c r="CT329" s="187"/>
      <c r="CU329" s="187"/>
      <c r="CV329" s="187"/>
      <c r="CW329" s="187"/>
      <c r="CX329" s="187"/>
      <c r="CY329" s="187"/>
      <c r="CZ329" s="187"/>
      <c r="DA329" s="187"/>
      <c r="DB329" s="187"/>
      <c r="DC329" s="187"/>
      <c r="DD329" s="187"/>
      <c r="DE329" s="187"/>
      <c r="DF329" s="187"/>
      <c r="DG329" s="187"/>
      <c r="DH329" s="187"/>
      <c r="DI329" s="187"/>
      <c r="DJ329" s="187"/>
      <c r="DK329" s="187"/>
      <c r="DL329" s="187"/>
      <c r="DM329" s="187"/>
      <c r="DN329" s="187"/>
      <c r="DO329" s="187"/>
      <c r="DP329" s="187"/>
      <c r="DQ329" s="187"/>
      <c r="DR329" s="190"/>
      <c r="DS329" s="190"/>
      <c r="DT329" s="190"/>
      <c r="DU329" s="190"/>
      <c r="DV329" s="190"/>
      <c r="DW329" s="190"/>
      <c r="DX329" s="190"/>
      <c r="DY329" s="190"/>
      <c r="DZ329" s="190"/>
      <c r="EA329" s="190"/>
      <c r="EB329" s="190"/>
      <c r="EC329" s="190"/>
      <c r="ED329" s="190"/>
      <c r="EE329" s="190"/>
      <c r="EF329" s="190"/>
      <c r="EG329" s="190"/>
      <c r="EH329" s="190"/>
      <c r="EI329" s="190"/>
      <c r="EJ329" s="190"/>
      <c r="EK329" s="190"/>
      <c r="EL329" s="190"/>
      <c r="EM329" s="190"/>
      <c r="EN329" s="190"/>
      <c r="EO329" s="190"/>
    </row>
    <row r="330" spans="1:145" s="3" customFormat="1" ht="113.25" customHeight="1" hidden="1">
      <c r="A330" s="246"/>
      <c r="B330" s="247"/>
      <c r="C330" s="255"/>
      <c r="D330" s="138" t="s">
        <v>358</v>
      </c>
      <c r="E330" s="139" t="s">
        <v>280</v>
      </c>
      <c r="F330" s="139" t="s">
        <v>281</v>
      </c>
      <c r="G330" s="139" t="s">
        <v>282</v>
      </c>
      <c r="H330" s="245"/>
      <c r="I330" s="245"/>
      <c r="J330" s="245"/>
      <c r="K330" s="245"/>
      <c r="L330" s="245"/>
      <c r="M330" s="243"/>
      <c r="N330" s="243"/>
      <c r="O330" s="243"/>
      <c r="P330" s="243"/>
      <c r="Q330" s="243"/>
      <c r="R330" s="243"/>
      <c r="S330" s="243"/>
      <c r="T330" s="244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87"/>
      <c r="BB330" s="187"/>
      <c r="BC330" s="187"/>
      <c r="BD330" s="187"/>
      <c r="BE330" s="187"/>
      <c r="BF330" s="187"/>
      <c r="BG330" s="187"/>
      <c r="BH330" s="187"/>
      <c r="BI330" s="187"/>
      <c r="BJ330" s="187"/>
      <c r="BK330" s="187"/>
      <c r="BL330" s="187"/>
      <c r="BM330" s="187"/>
      <c r="BN330" s="187"/>
      <c r="BO330" s="187"/>
      <c r="BP330" s="187"/>
      <c r="BQ330" s="187"/>
      <c r="BR330" s="187"/>
      <c r="BS330" s="187"/>
      <c r="BT330" s="187"/>
      <c r="BU330" s="187"/>
      <c r="BV330" s="187"/>
      <c r="BW330" s="187"/>
      <c r="BX330" s="187"/>
      <c r="BY330" s="187"/>
      <c r="BZ330" s="187"/>
      <c r="CA330" s="187"/>
      <c r="CB330" s="187"/>
      <c r="CC330" s="187"/>
      <c r="CD330" s="187"/>
      <c r="CE330" s="187"/>
      <c r="CF330" s="187"/>
      <c r="CG330" s="187"/>
      <c r="CH330" s="187"/>
      <c r="CI330" s="187"/>
      <c r="CJ330" s="187"/>
      <c r="CK330" s="187"/>
      <c r="CL330" s="187"/>
      <c r="CM330" s="187"/>
      <c r="CN330" s="187"/>
      <c r="CO330" s="187"/>
      <c r="CP330" s="187"/>
      <c r="CQ330" s="187"/>
      <c r="CR330" s="187"/>
      <c r="CS330" s="187"/>
      <c r="CT330" s="187"/>
      <c r="CU330" s="187"/>
      <c r="CV330" s="187"/>
      <c r="CW330" s="187"/>
      <c r="CX330" s="187"/>
      <c r="CY330" s="187"/>
      <c r="CZ330" s="187"/>
      <c r="DA330" s="187"/>
      <c r="DB330" s="187"/>
      <c r="DC330" s="187"/>
      <c r="DD330" s="187"/>
      <c r="DE330" s="187"/>
      <c r="DF330" s="187"/>
      <c r="DG330" s="187"/>
      <c r="DH330" s="187"/>
      <c r="DI330" s="187"/>
      <c r="DJ330" s="187"/>
      <c r="DK330" s="187"/>
      <c r="DL330" s="187"/>
      <c r="DM330" s="187"/>
      <c r="DN330" s="187"/>
      <c r="DO330" s="187"/>
      <c r="DP330" s="187"/>
      <c r="DQ330" s="187"/>
      <c r="DR330" s="190"/>
      <c r="DS330" s="190"/>
      <c r="DT330" s="190"/>
      <c r="DU330" s="190"/>
      <c r="DV330" s="190"/>
      <c r="DW330" s="190"/>
      <c r="DX330" s="190"/>
      <c r="DY330" s="190"/>
      <c r="DZ330" s="190"/>
      <c r="EA330" s="190"/>
      <c r="EB330" s="190"/>
      <c r="EC330" s="190"/>
      <c r="ED330" s="190"/>
      <c r="EE330" s="190"/>
      <c r="EF330" s="190"/>
      <c r="EG330" s="190"/>
      <c r="EH330" s="190"/>
      <c r="EI330" s="190"/>
      <c r="EJ330" s="190"/>
      <c r="EK330" s="190"/>
      <c r="EL330" s="190"/>
      <c r="EM330" s="190"/>
      <c r="EN330" s="190"/>
      <c r="EO330" s="190"/>
    </row>
    <row r="331" spans="1:145" s="3" customFormat="1" ht="14.25" customHeight="1" hidden="1">
      <c r="A331" s="246"/>
      <c r="B331" s="247"/>
      <c r="C331" s="255"/>
      <c r="D331" s="140"/>
      <c r="E331" s="141"/>
      <c r="F331" s="141"/>
      <c r="G331" s="141"/>
      <c r="H331" s="245"/>
      <c r="I331" s="245"/>
      <c r="J331" s="245"/>
      <c r="K331" s="245"/>
      <c r="L331" s="245"/>
      <c r="M331" s="243"/>
      <c r="N331" s="243"/>
      <c r="O331" s="243"/>
      <c r="P331" s="243"/>
      <c r="Q331" s="243"/>
      <c r="R331" s="243"/>
      <c r="S331" s="243"/>
      <c r="T331" s="244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  <c r="BN331" s="187"/>
      <c r="BO331" s="187"/>
      <c r="BP331" s="187"/>
      <c r="BQ331" s="187"/>
      <c r="BR331" s="187"/>
      <c r="BS331" s="187"/>
      <c r="BT331" s="187"/>
      <c r="BU331" s="187"/>
      <c r="BV331" s="187"/>
      <c r="BW331" s="187"/>
      <c r="BX331" s="187"/>
      <c r="BY331" s="187"/>
      <c r="BZ331" s="187"/>
      <c r="CA331" s="187"/>
      <c r="CB331" s="187"/>
      <c r="CC331" s="187"/>
      <c r="CD331" s="187"/>
      <c r="CE331" s="187"/>
      <c r="CF331" s="187"/>
      <c r="CG331" s="187"/>
      <c r="CH331" s="187"/>
      <c r="CI331" s="187"/>
      <c r="CJ331" s="187"/>
      <c r="CK331" s="187"/>
      <c r="CL331" s="187"/>
      <c r="CM331" s="187"/>
      <c r="CN331" s="187"/>
      <c r="CO331" s="187"/>
      <c r="CP331" s="187"/>
      <c r="CQ331" s="187"/>
      <c r="CR331" s="187"/>
      <c r="CS331" s="187"/>
      <c r="CT331" s="187"/>
      <c r="CU331" s="187"/>
      <c r="CV331" s="187"/>
      <c r="CW331" s="187"/>
      <c r="CX331" s="187"/>
      <c r="CY331" s="187"/>
      <c r="CZ331" s="187"/>
      <c r="DA331" s="187"/>
      <c r="DB331" s="187"/>
      <c r="DC331" s="187"/>
      <c r="DD331" s="187"/>
      <c r="DE331" s="187"/>
      <c r="DF331" s="187"/>
      <c r="DG331" s="187"/>
      <c r="DH331" s="187"/>
      <c r="DI331" s="187"/>
      <c r="DJ331" s="187"/>
      <c r="DK331" s="187"/>
      <c r="DL331" s="187"/>
      <c r="DM331" s="187"/>
      <c r="DN331" s="187"/>
      <c r="DO331" s="187"/>
      <c r="DP331" s="187"/>
      <c r="DQ331" s="187"/>
      <c r="DR331" s="190"/>
      <c r="DS331" s="190"/>
      <c r="DT331" s="190"/>
      <c r="DU331" s="190"/>
      <c r="DV331" s="190"/>
      <c r="DW331" s="190"/>
      <c r="DX331" s="190"/>
      <c r="DY331" s="190"/>
      <c r="DZ331" s="190"/>
      <c r="EA331" s="190"/>
      <c r="EB331" s="190"/>
      <c r="EC331" s="190"/>
      <c r="ED331" s="190"/>
      <c r="EE331" s="190"/>
      <c r="EF331" s="190"/>
      <c r="EG331" s="190"/>
      <c r="EH331" s="190"/>
      <c r="EI331" s="190"/>
      <c r="EJ331" s="190"/>
      <c r="EK331" s="190"/>
      <c r="EL331" s="190"/>
      <c r="EM331" s="190"/>
      <c r="EN331" s="190"/>
      <c r="EO331" s="190"/>
    </row>
    <row r="332" spans="1:145" s="3" customFormat="1" ht="17.25" customHeight="1" hidden="1">
      <c r="A332" s="226"/>
      <c r="B332" s="228"/>
      <c r="C332" s="230"/>
      <c r="D332" s="142"/>
      <c r="E332" s="143"/>
      <c r="F332" s="143"/>
      <c r="G332" s="143"/>
      <c r="H332" s="219"/>
      <c r="I332" s="219"/>
      <c r="J332" s="219"/>
      <c r="K332" s="219"/>
      <c r="L332" s="219"/>
      <c r="M332" s="213"/>
      <c r="N332" s="213"/>
      <c r="O332" s="213"/>
      <c r="P332" s="213"/>
      <c r="Q332" s="213"/>
      <c r="R332" s="213"/>
      <c r="S332" s="213"/>
      <c r="T332" s="215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87"/>
      <c r="BB332" s="187"/>
      <c r="BC332" s="187"/>
      <c r="BD332" s="187"/>
      <c r="BE332" s="187"/>
      <c r="BF332" s="187"/>
      <c r="BG332" s="187"/>
      <c r="BH332" s="187"/>
      <c r="BI332" s="187"/>
      <c r="BJ332" s="187"/>
      <c r="BK332" s="187"/>
      <c r="BL332" s="187"/>
      <c r="BM332" s="187"/>
      <c r="BN332" s="187"/>
      <c r="BO332" s="187"/>
      <c r="BP332" s="187"/>
      <c r="BQ332" s="187"/>
      <c r="BR332" s="187"/>
      <c r="BS332" s="187"/>
      <c r="BT332" s="187"/>
      <c r="BU332" s="187"/>
      <c r="BV332" s="187"/>
      <c r="BW332" s="187"/>
      <c r="BX332" s="187"/>
      <c r="BY332" s="187"/>
      <c r="BZ332" s="187"/>
      <c r="CA332" s="187"/>
      <c r="CB332" s="187"/>
      <c r="CC332" s="187"/>
      <c r="CD332" s="187"/>
      <c r="CE332" s="187"/>
      <c r="CF332" s="187"/>
      <c r="CG332" s="187"/>
      <c r="CH332" s="187"/>
      <c r="CI332" s="187"/>
      <c r="CJ332" s="187"/>
      <c r="CK332" s="187"/>
      <c r="CL332" s="187"/>
      <c r="CM332" s="187"/>
      <c r="CN332" s="187"/>
      <c r="CO332" s="187"/>
      <c r="CP332" s="187"/>
      <c r="CQ332" s="187"/>
      <c r="CR332" s="187"/>
      <c r="CS332" s="187"/>
      <c r="CT332" s="187"/>
      <c r="CU332" s="187"/>
      <c r="CV332" s="187"/>
      <c r="CW332" s="187"/>
      <c r="CX332" s="187"/>
      <c r="CY332" s="187"/>
      <c r="CZ332" s="187"/>
      <c r="DA332" s="187"/>
      <c r="DB332" s="187"/>
      <c r="DC332" s="187"/>
      <c r="DD332" s="187"/>
      <c r="DE332" s="187"/>
      <c r="DF332" s="187"/>
      <c r="DG332" s="187"/>
      <c r="DH332" s="187"/>
      <c r="DI332" s="187"/>
      <c r="DJ332" s="187"/>
      <c r="DK332" s="187"/>
      <c r="DL332" s="187"/>
      <c r="DM332" s="187"/>
      <c r="DN332" s="187"/>
      <c r="DO332" s="187"/>
      <c r="DP332" s="187"/>
      <c r="DQ332" s="187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</row>
    <row r="333" spans="1:145" s="3" customFormat="1" ht="18" customHeight="1" hidden="1">
      <c r="A333" s="220"/>
      <c r="B333" s="221"/>
      <c r="C333" s="234" t="s">
        <v>283</v>
      </c>
      <c r="D333" s="281"/>
      <c r="E333" s="281"/>
      <c r="F333" s="281"/>
      <c r="G333" s="252"/>
      <c r="H333" s="41" t="s">
        <v>59</v>
      </c>
      <c r="I333" s="41" t="s">
        <v>69</v>
      </c>
      <c r="J333" s="41" t="s">
        <v>277</v>
      </c>
      <c r="K333" s="41" t="s">
        <v>284</v>
      </c>
      <c r="L333" s="41" t="s">
        <v>359</v>
      </c>
      <c r="M333" s="26"/>
      <c r="N333" s="33"/>
      <c r="O333" s="33"/>
      <c r="P333" s="33"/>
      <c r="Q333" s="33"/>
      <c r="R333" s="33"/>
      <c r="S333" s="33"/>
      <c r="T333" s="47">
        <v>3</v>
      </c>
      <c r="U333" s="187"/>
      <c r="V333" s="187"/>
      <c r="W333" s="187"/>
      <c r="X333" s="187"/>
      <c r="Y333" s="187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7"/>
      <c r="BB333" s="187"/>
      <c r="BC333" s="187"/>
      <c r="BD333" s="187"/>
      <c r="BE333" s="187"/>
      <c r="BF333" s="187"/>
      <c r="BG333" s="187"/>
      <c r="BH333" s="187"/>
      <c r="BI333" s="187"/>
      <c r="BJ333" s="187"/>
      <c r="BK333" s="187"/>
      <c r="BL333" s="187"/>
      <c r="BM333" s="187"/>
      <c r="BN333" s="187"/>
      <c r="BO333" s="187"/>
      <c r="BP333" s="187"/>
      <c r="BQ333" s="187"/>
      <c r="BR333" s="187"/>
      <c r="BS333" s="187"/>
      <c r="BT333" s="187"/>
      <c r="BU333" s="187"/>
      <c r="BV333" s="187"/>
      <c r="BW333" s="187"/>
      <c r="BX333" s="187"/>
      <c r="BY333" s="187"/>
      <c r="BZ333" s="187"/>
      <c r="CA333" s="187"/>
      <c r="CB333" s="187"/>
      <c r="CC333" s="187"/>
      <c r="CD333" s="187"/>
      <c r="CE333" s="187"/>
      <c r="CF333" s="187"/>
      <c r="CG333" s="187"/>
      <c r="CH333" s="187"/>
      <c r="CI333" s="187"/>
      <c r="CJ333" s="187"/>
      <c r="CK333" s="187"/>
      <c r="CL333" s="187"/>
      <c r="CM333" s="187"/>
      <c r="CN333" s="187"/>
      <c r="CO333" s="187"/>
      <c r="CP333" s="187"/>
      <c r="CQ333" s="187"/>
      <c r="CR333" s="187"/>
      <c r="CS333" s="187"/>
      <c r="CT333" s="187"/>
      <c r="CU333" s="187"/>
      <c r="CV333" s="187"/>
      <c r="CW333" s="187"/>
      <c r="CX333" s="187"/>
      <c r="CY333" s="187"/>
      <c r="CZ333" s="187"/>
      <c r="DA333" s="187"/>
      <c r="DB333" s="187"/>
      <c r="DC333" s="187"/>
      <c r="DD333" s="187"/>
      <c r="DE333" s="187"/>
      <c r="DF333" s="187"/>
      <c r="DG333" s="187"/>
      <c r="DH333" s="187"/>
      <c r="DI333" s="187"/>
      <c r="DJ333" s="187"/>
      <c r="DK333" s="187"/>
      <c r="DL333" s="187"/>
      <c r="DM333" s="187"/>
      <c r="DN333" s="187"/>
      <c r="DO333" s="187"/>
      <c r="DP333" s="187"/>
      <c r="DQ333" s="187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  <c r="EG333" s="190"/>
      <c r="EH333" s="190"/>
      <c r="EI333" s="190"/>
      <c r="EJ333" s="190"/>
      <c r="EK333" s="190"/>
      <c r="EL333" s="190"/>
      <c r="EM333" s="190"/>
      <c r="EN333" s="190"/>
      <c r="EO333" s="190"/>
    </row>
    <row r="334" spans="1:145" s="12" customFormat="1" ht="64.5" customHeight="1">
      <c r="A334" s="225">
        <v>403</v>
      </c>
      <c r="B334" s="227" t="s">
        <v>392</v>
      </c>
      <c r="C334" s="248" t="s">
        <v>385</v>
      </c>
      <c r="D334" s="91" t="s">
        <v>342</v>
      </c>
      <c r="E334" s="137" t="s">
        <v>58</v>
      </c>
      <c r="F334" s="137" t="s">
        <v>89</v>
      </c>
      <c r="G334" s="144" t="s">
        <v>496</v>
      </c>
      <c r="H334" s="218" t="s">
        <v>59</v>
      </c>
      <c r="I334" s="218" t="s">
        <v>69</v>
      </c>
      <c r="J334" s="218" t="s">
        <v>287</v>
      </c>
      <c r="K334" s="218"/>
      <c r="L334" s="218"/>
      <c r="M334" s="212">
        <f>M339</f>
        <v>47.3</v>
      </c>
      <c r="N334" s="212">
        <f>N339</f>
        <v>47.3</v>
      </c>
      <c r="O334" s="212">
        <f>O339</f>
        <v>47.3</v>
      </c>
      <c r="P334" s="212">
        <f>P339</f>
        <v>51</v>
      </c>
      <c r="Q334" s="212">
        <f>Q339</f>
        <v>53.4</v>
      </c>
      <c r="R334" s="212"/>
      <c r="S334" s="212"/>
      <c r="T334" s="214"/>
      <c r="U334" s="187"/>
      <c r="V334" s="187"/>
      <c r="W334" s="187"/>
      <c r="X334" s="187"/>
      <c r="Y334" s="187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87"/>
      <c r="BQ334" s="187"/>
      <c r="BR334" s="187"/>
      <c r="BS334" s="187"/>
      <c r="BT334" s="187"/>
      <c r="BU334" s="187"/>
      <c r="BV334" s="187"/>
      <c r="BW334" s="187"/>
      <c r="BX334" s="187"/>
      <c r="BY334" s="187"/>
      <c r="BZ334" s="187"/>
      <c r="CA334" s="187"/>
      <c r="CB334" s="187"/>
      <c r="CC334" s="187"/>
      <c r="CD334" s="187"/>
      <c r="CE334" s="187"/>
      <c r="CF334" s="187"/>
      <c r="CG334" s="187"/>
      <c r="CH334" s="187"/>
      <c r="CI334" s="187"/>
      <c r="CJ334" s="187"/>
      <c r="CK334" s="187"/>
      <c r="CL334" s="187"/>
      <c r="CM334" s="187"/>
      <c r="CN334" s="187"/>
      <c r="CO334" s="187"/>
      <c r="CP334" s="187"/>
      <c r="CQ334" s="187"/>
      <c r="CR334" s="187"/>
      <c r="CS334" s="187"/>
      <c r="CT334" s="187"/>
      <c r="CU334" s="187"/>
      <c r="CV334" s="187"/>
      <c r="CW334" s="187"/>
      <c r="CX334" s="187"/>
      <c r="CY334" s="187"/>
      <c r="CZ334" s="187"/>
      <c r="DA334" s="187"/>
      <c r="DB334" s="187"/>
      <c r="DC334" s="187"/>
      <c r="DD334" s="187"/>
      <c r="DE334" s="187"/>
      <c r="DF334" s="187"/>
      <c r="DG334" s="187"/>
      <c r="DH334" s="187"/>
      <c r="DI334" s="187"/>
      <c r="DJ334" s="187"/>
      <c r="DK334" s="187"/>
      <c r="DL334" s="187"/>
      <c r="DM334" s="187"/>
      <c r="DN334" s="187"/>
      <c r="DO334" s="187"/>
      <c r="DP334" s="187"/>
      <c r="DQ334" s="187"/>
      <c r="DR334" s="190"/>
      <c r="DS334" s="190"/>
      <c r="DT334" s="190"/>
      <c r="DU334" s="190"/>
      <c r="DV334" s="190"/>
      <c r="DW334" s="190"/>
      <c r="DX334" s="190"/>
      <c r="DY334" s="190"/>
      <c r="DZ334" s="190"/>
      <c r="EA334" s="190"/>
      <c r="EB334" s="190"/>
      <c r="EC334" s="190"/>
      <c r="ED334" s="190"/>
      <c r="EE334" s="190"/>
      <c r="EF334" s="190"/>
      <c r="EG334" s="190"/>
      <c r="EH334" s="190"/>
      <c r="EI334" s="190"/>
      <c r="EJ334" s="190"/>
      <c r="EK334" s="190"/>
      <c r="EL334" s="190"/>
      <c r="EM334" s="190"/>
      <c r="EN334" s="190"/>
      <c r="EO334" s="190"/>
    </row>
    <row r="335" spans="1:145" s="12" customFormat="1" ht="71.25" customHeight="1">
      <c r="A335" s="246"/>
      <c r="B335" s="247"/>
      <c r="C335" s="249"/>
      <c r="D335" s="181" t="s">
        <v>374</v>
      </c>
      <c r="E335" s="183" t="s">
        <v>58</v>
      </c>
      <c r="F335" s="183" t="s">
        <v>373</v>
      </c>
      <c r="G335" s="141" t="s">
        <v>375</v>
      </c>
      <c r="H335" s="245"/>
      <c r="I335" s="245"/>
      <c r="J335" s="245"/>
      <c r="K335" s="245"/>
      <c r="L335" s="245"/>
      <c r="M335" s="243"/>
      <c r="N335" s="243"/>
      <c r="O335" s="243"/>
      <c r="P335" s="243"/>
      <c r="Q335" s="243"/>
      <c r="R335" s="243"/>
      <c r="S335" s="243"/>
      <c r="T335" s="244"/>
      <c r="U335" s="187"/>
      <c r="V335" s="187"/>
      <c r="W335" s="187"/>
      <c r="X335" s="187"/>
      <c r="Y335" s="187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87"/>
      <c r="BB335" s="187"/>
      <c r="BC335" s="187"/>
      <c r="BD335" s="187"/>
      <c r="BE335" s="187"/>
      <c r="BF335" s="187"/>
      <c r="BG335" s="187"/>
      <c r="BH335" s="187"/>
      <c r="BI335" s="187"/>
      <c r="BJ335" s="187"/>
      <c r="BK335" s="187"/>
      <c r="BL335" s="187"/>
      <c r="BM335" s="187"/>
      <c r="BN335" s="187"/>
      <c r="BO335" s="187"/>
      <c r="BP335" s="187"/>
      <c r="BQ335" s="187"/>
      <c r="BR335" s="187"/>
      <c r="BS335" s="187"/>
      <c r="BT335" s="187"/>
      <c r="BU335" s="187"/>
      <c r="BV335" s="187"/>
      <c r="BW335" s="187"/>
      <c r="BX335" s="187"/>
      <c r="BY335" s="187"/>
      <c r="BZ335" s="187"/>
      <c r="CA335" s="187"/>
      <c r="CB335" s="187"/>
      <c r="CC335" s="187"/>
      <c r="CD335" s="187"/>
      <c r="CE335" s="187"/>
      <c r="CF335" s="187"/>
      <c r="CG335" s="187"/>
      <c r="CH335" s="187"/>
      <c r="CI335" s="187"/>
      <c r="CJ335" s="187"/>
      <c r="CK335" s="187"/>
      <c r="CL335" s="187"/>
      <c r="CM335" s="187"/>
      <c r="CN335" s="187"/>
      <c r="CO335" s="187"/>
      <c r="CP335" s="187"/>
      <c r="CQ335" s="187"/>
      <c r="CR335" s="187"/>
      <c r="CS335" s="187"/>
      <c r="CT335" s="187"/>
      <c r="CU335" s="187"/>
      <c r="CV335" s="187"/>
      <c r="CW335" s="187"/>
      <c r="CX335" s="187"/>
      <c r="CY335" s="187"/>
      <c r="CZ335" s="187"/>
      <c r="DA335" s="187"/>
      <c r="DB335" s="187"/>
      <c r="DC335" s="187"/>
      <c r="DD335" s="187"/>
      <c r="DE335" s="187"/>
      <c r="DF335" s="187"/>
      <c r="DG335" s="187"/>
      <c r="DH335" s="187"/>
      <c r="DI335" s="187"/>
      <c r="DJ335" s="187"/>
      <c r="DK335" s="187"/>
      <c r="DL335" s="187"/>
      <c r="DM335" s="187"/>
      <c r="DN335" s="187"/>
      <c r="DO335" s="187"/>
      <c r="DP335" s="187"/>
      <c r="DQ335" s="187"/>
      <c r="DR335" s="190"/>
      <c r="DS335" s="190"/>
      <c r="DT335" s="190"/>
      <c r="DU335" s="190"/>
      <c r="DV335" s="190"/>
      <c r="DW335" s="190"/>
      <c r="DX335" s="190"/>
      <c r="DY335" s="190"/>
      <c r="DZ335" s="190"/>
      <c r="EA335" s="190"/>
      <c r="EB335" s="190"/>
      <c r="EC335" s="190"/>
      <c r="ED335" s="190"/>
      <c r="EE335" s="190"/>
      <c r="EF335" s="190"/>
      <c r="EG335" s="190"/>
      <c r="EH335" s="190"/>
      <c r="EI335" s="190"/>
      <c r="EJ335" s="190"/>
      <c r="EK335" s="190"/>
      <c r="EL335" s="190"/>
      <c r="EM335" s="190"/>
      <c r="EN335" s="190"/>
      <c r="EO335" s="190"/>
    </row>
    <row r="336" spans="1:145" s="12" customFormat="1" ht="10.5" customHeight="1">
      <c r="A336" s="246"/>
      <c r="B336" s="247"/>
      <c r="C336" s="249"/>
      <c r="D336" s="255" t="s">
        <v>495</v>
      </c>
      <c r="E336" s="254" t="s">
        <v>376</v>
      </c>
      <c r="F336" s="254" t="s">
        <v>493</v>
      </c>
      <c r="G336" s="254" t="s">
        <v>494</v>
      </c>
      <c r="H336" s="245"/>
      <c r="I336" s="245"/>
      <c r="J336" s="245"/>
      <c r="K336" s="245"/>
      <c r="L336" s="245"/>
      <c r="M336" s="243"/>
      <c r="N336" s="243"/>
      <c r="O336" s="243"/>
      <c r="P336" s="243"/>
      <c r="Q336" s="243"/>
      <c r="R336" s="243"/>
      <c r="S336" s="243"/>
      <c r="T336" s="244"/>
      <c r="U336" s="187"/>
      <c r="V336" s="187"/>
      <c r="W336" s="187"/>
      <c r="X336" s="187"/>
      <c r="Y336" s="187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87"/>
      <c r="BB336" s="187"/>
      <c r="BC336" s="187"/>
      <c r="BD336" s="187"/>
      <c r="BE336" s="187"/>
      <c r="BF336" s="187"/>
      <c r="BG336" s="187"/>
      <c r="BH336" s="187"/>
      <c r="BI336" s="187"/>
      <c r="BJ336" s="187"/>
      <c r="BK336" s="187"/>
      <c r="BL336" s="187"/>
      <c r="BM336" s="187"/>
      <c r="BN336" s="187"/>
      <c r="BO336" s="187"/>
      <c r="BP336" s="187"/>
      <c r="BQ336" s="187"/>
      <c r="BR336" s="187"/>
      <c r="BS336" s="187"/>
      <c r="BT336" s="187"/>
      <c r="BU336" s="187"/>
      <c r="BV336" s="187"/>
      <c r="BW336" s="187"/>
      <c r="BX336" s="187"/>
      <c r="BY336" s="187"/>
      <c r="BZ336" s="187"/>
      <c r="CA336" s="187"/>
      <c r="CB336" s="187"/>
      <c r="CC336" s="187"/>
      <c r="CD336" s="187"/>
      <c r="CE336" s="187"/>
      <c r="CF336" s="187"/>
      <c r="CG336" s="187"/>
      <c r="CH336" s="187"/>
      <c r="CI336" s="187"/>
      <c r="CJ336" s="187"/>
      <c r="CK336" s="187"/>
      <c r="CL336" s="187"/>
      <c r="CM336" s="187"/>
      <c r="CN336" s="187"/>
      <c r="CO336" s="187"/>
      <c r="CP336" s="187"/>
      <c r="CQ336" s="187"/>
      <c r="CR336" s="187"/>
      <c r="CS336" s="187"/>
      <c r="CT336" s="187"/>
      <c r="CU336" s="187"/>
      <c r="CV336" s="187"/>
      <c r="CW336" s="187"/>
      <c r="CX336" s="187"/>
      <c r="CY336" s="187"/>
      <c r="CZ336" s="187"/>
      <c r="DA336" s="187"/>
      <c r="DB336" s="187"/>
      <c r="DC336" s="187"/>
      <c r="DD336" s="187"/>
      <c r="DE336" s="187"/>
      <c r="DF336" s="187"/>
      <c r="DG336" s="187"/>
      <c r="DH336" s="187"/>
      <c r="DI336" s="187"/>
      <c r="DJ336" s="187"/>
      <c r="DK336" s="187"/>
      <c r="DL336" s="187"/>
      <c r="DM336" s="187"/>
      <c r="DN336" s="187"/>
      <c r="DO336" s="187"/>
      <c r="DP336" s="187"/>
      <c r="DQ336" s="187"/>
      <c r="DR336" s="190"/>
      <c r="DS336" s="190"/>
      <c r="DT336" s="190"/>
      <c r="DU336" s="190"/>
      <c r="DV336" s="190"/>
      <c r="DW336" s="190"/>
      <c r="DX336" s="190"/>
      <c r="DY336" s="190"/>
      <c r="DZ336" s="190"/>
      <c r="EA336" s="190"/>
      <c r="EB336" s="190"/>
      <c r="EC336" s="190"/>
      <c r="ED336" s="190"/>
      <c r="EE336" s="190"/>
      <c r="EF336" s="190"/>
      <c r="EG336" s="190"/>
      <c r="EH336" s="190"/>
      <c r="EI336" s="190"/>
      <c r="EJ336" s="190"/>
      <c r="EK336" s="190"/>
      <c r="EL336" s="190"/>
      <c r="EM336" s="190"/>
      <c r="EN336" s="190"/>
      <c r="EO336" s="190"/>
    </row>
    <row r="337" spans="1:145" s="12" customFormat="1" ht="10.5" customHeight="1">
      <c r="A337" s="246"/>
      <c r="B337" s="247"/>
      <c r="C337" s="249"/>
      <c r="D337" s="255"/>
      <c r="E337" s="254"/>
      <c r="F337" s="254"/>
      <c r="G337" s="254"/>
      <c r="H337" s="245"/>
      <c r="I337" s="245"/>
      <c r="J337" s="245"/>
      <c r="K337" s="245"/>
      <c r="L337" s="245"/>
      <c r="M337" s="243"/>
      <c r="N337" s="243"/>
      <c r="O337" s="243"/>
      <c r="P337" s="243"/>
      <c r="Q337" s="243"/>
      <c r="R337" s="243"/>
      <c r="S337" s="243"/>
      <c r="T337" s="244"/>
      <c r="U337" s="187"/>
      <c r="V337" s="187"/>
      <c r="W337" s="187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87"/>
      <c r="BB337" s="187"/>
      <c r="BC337" s="187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  <c r="BN337" s="187"/>
      <c r="BO337" s="187"/>
      <c r="BP337" s="187"/>
      <c r="BQ337" s="187"/>
      <c r="BR337" s="187"/>
      <c r="BS337" s="187"/>
      <c r="BT337" s="187"/>
      <c r="BU337" s="187"/>
      <c r="BV337" s="187"/>
      <c r="BW337" s="187"/>
      <c r="BX337" s="187"/>
      <c r="BY337" s="187"/>
      <c r="BZ337" s="187"/>
      <c r="CA337" s="187"/>
      <c r="CB337" s="187"/>
      <c r="CC337" s="187"/>
      <c r="CD337" s="187"/>
      <c r="CE337" s="187"/>
      <c r="CF337" s="187"/>
      <c r="CG337" s="187"/>
      <c r="CH337" s="187"/>
      <c r="CI337" s="187"/>
      <c r="CJ337" s="187"/>
      <c r="CK337" s="187"/>
      <c r="CL337" s="187"/>
      <c r="CM337" s="187"/>
      <c r="CN337" s="187"/>
      <c r="CO337" s="187"/>
      <c r="CP337" s="187"/>
      <c r="CQ337" s="187"/>
      <c r="CR337" s="187"/>
      <c r="CS337" s="187"/>
      <c r="CT337" s="187"/>
      <c r="CU337" s="187"/>
      <c r="CV337" s="187"/>
      <c r="CW337" s="187"/>
      <c r="CX337" s="187"/>
      <c r="CY337" s="187"/>
      <c r="CZ337" s="187"/>
      <c r="DA337" s="187"/>
      <c r="DB337" s="187"/>
      <c r="DC337" s="187"/>
      <c r="DD337" s="187"/>
      <c r="DE337" s="187"/>
      <c r="DF337" s="187"/>
      <c r="DG337" s="187"/>
      <c r="DH337" s="187"/>
      <c r="DI337" s="187"/>
      <c r="DJ337" s="187"/>
      <c r="DK337" s="187"/>
      <c r="DL337" s="187"/>
      <c r="DM337" s="187"/>
      <c r="DN337" s="187"/>
      <c r="DO337" s="187"/>
      <c r="DP337" s="187"/>
      <c r="DQ337" s="187"/>
      <c r="DR337" s="190"/>
      <c r="DS337" s="190"/>
      <c r="DT337" s="190"/>
      <c r="DU337" s="190"/>
      <c r="DV337" s="190"/>
      <c r="DW337" s="190"/>
      <c r="DX337" s="190"/>
      <c r="DY337" s="190"/>
      <c r="DZ337" s="190"/>
      <c r="EA337" s="190"/>
      <c r="EB337" s="190"/>
      <c r="EC337" s="190"/>
      <c r="ED337" s="190"/>
      <c r="EE337" s="190"/>
      <c r="EF337" s="190"/>
      <c r="EG337" s="190"/>
      <c r="EH337" s="190"/>
      <c r="EI337" s="190"/>
      <c r="EJ337" s="190"/>
      <c r="EK337" s="190"/>
      <c r="EL337" s="190"/>
      <c r="EM337" s="190"/>
      <c r="EN337" s="190"/>
      <c r="EO337" s="190"/>
    </row>
    <row r="338" spans="1:145" s="12" customFormat="1" ht="48" customHeight="1">
      <c r="A338" s="226"/>
      <c r="B338" s="228"/>
      <c r="C338" s="250"/>
      <c r="D338" s="230"/>
      <c r="E338" s="280"/>
      <c r="F338" s="280"/>
      <c r="G338" s="280"/>
      <c r="H338" s="219"/>
      <c r="I338" s="219"/>
      <c r="J338" s="219"/>
      <c r="K338" s="219"/>
      <c r="L338" s="219"/>
      <c r="M338" s="213"/>
      <c r="N338" s="213"/>
      <c r="O338" s="213"/>
      <c r="P338" s="213"/>
      <c r="Q338" s="213"/>
      <c r="R338" s="213"/>
      <c r="S338" s="213"/>
      <c r="T338" s="215"/>
      <c r="U338" s="187"/>
      <c r="V338" s="187"/>
      <c r="W338" s="187"/>
      <c r="X338" s="187"/>
      <c r="Y338" s="187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7"/>
      <c r="BA338" s="187"/>
      <c r="BB338" s="187"/>
      <c r="BC338" s="187"/>
      <c r="BD338" s="187"/>
      <c r="BE338" s="187"/>
      <c r="BF338" s="187"/>
      <c r="BG338" s="187"/>
      <c r="BH338" s="187"/>
      <c r="BI338" s="187"/>
      <c r="BJ338" s="187"/>
      <c r="BK338" s="187"/>
      <c r="BL338" s="187"/>
      <c r="BM338" s="187"/>
      <c r="BN338" s="187"/>
      <c r="BO338" s="187"/>
      <c r="BP338" s="187"/>
      <c r="BQ338" s="187"/>
      <c r="BR338" s="187"/>
      <c r="BS338" s="187"/>
      <c r="BT338" s="187"/>
      <c r="BU338" s="187"/>
      <c r="BV338" s="187"/>
      <c r="BW338" s="187"/>
      <c r="BX338" s="187"/>
      <c r="BY338" s="187"/>
      <c r="BZ338" s="187"/>
      <c r="CA338" s="187"/>
      <c r="CB338" s="187"/>
      <c r="CC338" s="187"/>
      <c r="CD338" s="187"/>
      <c r="CE338" s="187"/>
      <c r="CF338" s="187"/>
      <c r="CG338" s="187"/>
      <c r="CH338" s="187"/>
      <c r="CI338" s="187"/>
      <c r="CJ338" s="187"/>
      <c r="CK338" s="187"/>
      <c r="CL338" s="187"/>
      <c r="CM338" s="187"/>
      <c r="CN338" s="187"/>
      <c r="CO338" s="187"/>
      <c r="CP338" s="187"/>
      <c r="CQ338" s="187"/>
      <c r="CR338" s="187"/>
      <c r="CS338" s="187"/>
      <c r="CT338" s="187"/>
      <c r="CU338" s="187"/>
      <c r="CV338" s="187"/>
      <c r="CW338" s="187"/>
      <c r="CX338" s="187"/>
      <c r="CY338" s="187"/>
      <c r="CZ338" s="187"/>
      <c r="DA338" s="187"/>
      <c r="DB338" s="187"/>
      <c r="DC338" s="187"/>
      <c r="DD338" s="187"/>
      <c r="DE338" s="187"/>
      <c r="DF338" s="187"/>
      <c r="DG338" s="187"/>
      <c r="DH338" s="187"/>
      <c r="DI338" s="187"/>
      <c r="DJ338" s="187"/>
      <c r="DK338" s="187"/>
      <c r="DL338" s="187"/>
      <c r="DM338" s="187"/>
      <c r="DN338" s="187"/>
      <c r="DO338" s="187"/>
      <c r="DP338" s="187"/>
      <c r="DQ338" s="187"/>
      <c r="DR338" s="190"/>
      <c r="DS338" s="190"/>
      <c r="DT338" s="190"/>
      <c r="DU338" s="190"/>
      <c r="DV338" s="190"/>
      <c r="DW338" s="190"/>
      <c r="DX338" s="190"/>
      <c r="DY338" s="190"/>
      <c r="DZ338" s="190"/>
      <c r="EA338" s="190"/>
      <c r="EB338" s="190"/>
      <c r="EC338" s="190"/>
      <c r="ED338" s="190"/>
      <c r="EE338" s="190"/>
      <c r="EF338" s="190"/>
      <c r="EG338" s="190"/>
      <c r="EH338" s="190"/>
      <c r="EI338" s="190"/>
      <c r="EJ338" s="190"/>
      <c r="EK338" s="190"/>
      <c r="EL338" s="190"/>
      <c r="EM338" s="190"/>
      <c r="EN338" s="190"/>
      <c r="EO338" s="190"/>
    </row>
    <row r="339" spans="1:145" s="12" customFormat="1" ht="23.25" customHeight="1">
      <c r="A339" s="220"/>
      <c r="B339" s="221"/>
      <c r="C339" s="234" t="s">
        <v>288</v>
      </c>
      <c r="D339" s="281"/>
      <c r="E339" s="281"/>
      <c r="F339" s="281"/>
      <c r="G339" s="252"/>
      <c r="H339" s="41" t="s">
        <v>59</v>
      </c>
      <c r="I339" s="41" t="s">
        <v>69</v>
      </c>
      <c r="J339" s="41" t="s">
        <v>287</v>
      </c>
      <c r="K339" s="41" t="s">
        <v>284</v>
      </c>
      <c r="L339" s="41" t="s">
        <v>359</v>
      </c>
      <c r="M339" s="26">
        <v>47.3</v>
      </c>
      <c r="N339" s="33">
        <v>47.3</v>
      </c>
      <c r="O339" s="33">
        <v>47.3</v>
      </c>
      <c r="P339" s="33">
        <v>51</v>
      </c>
      <c r="Q339" s="33">
        <v>53.4</v>
      </c>
      <c r="R339" s="33"/>
      <c r="S339" s="33"/>
      <c r="T339" s="47">
        <v>3</v>
      </c>
      <c r="U339" s="187"/>
      <c r="V339" s="187"/>
      <c r="W339" s="187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7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7"/>
      <c r="BM339" s="187"/>
      <c r="BN339" s="187"/>
      <c r="BO339" s="187"/>
      <c r="BP339" s="187"/>
      <c r="BQ339" s="187"/>
      <c r="BR339" s="187"/>
      <c r="BS339" s="187"/>
      <c r="BT339" s="187"/>
      <c r="BU339" s="187"/>
      <c r="BV339" s="187"/>
      <c r="BW339" s="187"/>
      <c r="BX339" s="187"/>
      <c r="BY339" s="187"/>
      <c r="BZ339" s="187"/>
      <c r="CA339" s="187"/>
      <c r="CB339" s="187"/>
      <c r="CC339" s="187"/>
      <c r="CD339" s="187"/>
      <c r="CE339" s="187"/>
      <c r="CF339" s="187"/>
      <c r="CG339" s="187"/>
      <c r="CH339" s="187"/>
      <c r="CI339" s="187"/>
      <c r="CJ339" s="187"/>
      <c r="CK339" s="187"/>
      <c r="CL339" s="187"/>
      <c r="CM339" s="187"/>
      <c r="CN339" s="187"/>
      <c r="CO339" s="187"/>
      <c r="CP339" s="187"/>
      <c r="CQ339" s="187"/>
      <c r="CR339" s="187"/>
      <c r="CS339" s="187"/>
      <c r="CT339" s="187"/>
      <c r="CU339" s="187"/>
      <c r="CV339" s="187"/>
      <c r="CW339" s="187"/>
      <c r="CX339" s="187"/>
      <c r="CY339" s="187"/>
      <c r="CZ339" s="187"/>
      <c r="DA339" s="187"/>
      <c r="DB339" s="187"/>
      <c r="DC339" s="187"/>
      <c r="DD339" s="187"/>
      <c r="DE339" s="187"/>
      <c r="DF339" s="187"/>
      <c r="DG339" s="187"/>
      <c r="DH339" s="187"/>
      <c r="DI339" s="187"/>
      <c r="DJ339" s="187"/>
      <c r="DK339" s="187"/>
      <c r="DL339" s="187"/>
      <c r="DM339" s="187"/>
      <c r="DN339" s="187"/>
      <c r="DO339" s="187"/>
      <c r="DP339" s="187"/>
      <c r="DQ339" s="187"/>
      <c r="DR339" s="190"/>
      <c r="DS339" s="190"/>
      <c r="DT339" s="190"/>
      <c r="DU339" s="190"/>
      <c r="DV339" s="190"/>
      <c r="DW339" s="190"/>
      <c r="DX339" s="190"/>
      <c r="DY339" s="190"/>
      <c r="DZ339" s="190"/>
      <c r="EA339" s="190"/>
      <c r="EB339" s="190"/>
      <c r="EC339" s="190"/>
      <c r="ED339" s="190"/>
      <c r="EE339" s="190"/>
      <c r="EF339" s="190"/>
      <c r="EG339" s="190"/>
      <c r="EH339" s="190"/>
      <c r="EI339" s="190"/>
      <c r="EJ339" s="190"/>
      <c r="EK339" s="190"/>
      <c r="EL339" s="190"/>
      <c r="EM339" s="190"/>
      <c r="EN339" s="190"/>
      <c r="EO339" s="190"/>
    </row>
    <row r="340" spans="1:145" s="3" customFormat="1" ht="102.75" customHeight="1" hidden="1">
      <c r="A340" s="225">
        <v>403</v>
      </c>
      <c r="B340" s="227" t="s">
        <v>289</v>
      </c>
      <c r="C340" s="248" t="s">
        <v>0</v>
      </c>
      <c r="D340" s="54" t="s">
        <v>276</v>
      </c>
      <c r="E340" s="55" t="s">
        <v>290</v>
      </c>
      <c r="F340" s="56">
        <v>41562</v>
      </c>
      <c r="G340" s="56">
        <v>42004</v>
      </c>
      <c r="H340" s="218" t="s">
        <v>59</v>
      </c>
      <c r="I340" s="218" t="s">
        <v>69</v>
      </c>
      <c r="J340" s="218" t="s">
        <v>291</v>
      </c>
      <c r="K340" s="218"/>
      <c r="L340" s="218"/>
      <c r="M340" s="212"/>
      <c r="N340" s="212">
        <f>N342</f>
        <v>14.9</v>
      </c>
      <c r="O340" s="212">
        <f>O342</f>
        <v>14.9</v>
      </c>
      <c r="P340" s="212"/>
      <c r="Q340" s="212"/>
      <c r="R340" s="212"/>
      <c r="S340" s="212"/>
      <c r="T340" s="214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  <c r="BN340" s="187"/>
      <c r="BO340" s="187"/>
      <c r="BP340" s="187"/>
      <c r="BQ340" s="187"/>
      <c r="BR340" s="187"/>
      <c r="BS340" s="187"/>
      <c r="BT340" s="187"/>
      <c r="BU340" s="187"/>
      <c r="BV340" s="187"/>
      <c r="BW340" s="187"/>
      <c r="BX340" s="187"/>
      <c r="BY340" s="187"/>
      <c r="BZ340" s="187"/>
      <c r="CA340" s="187"/>
      <c r="CB340" s="187"/>
      <c r="CC340" s="187"/>
      <c r="CD340" s="187"/>
      <c r="CE340" s="187"/>
      <c r="CF340" s="187"/>
      <c r="CG340" s="187"/>
      <c r="CH340" s="187"/>
      <c r="CI340" s="187"/>
      <c r="CJ340" s="187"/>
      <c r="CK340" s="187"/>
      <c r="CL340" s="187"/>
      <c r="CM340" s="187"/>
      <c r="CN340" s="187"/>
      <c r="CO340" s="187"/>
      <c r="CP340" s="187"/>
      <c r="CQ340" s="187"/>
      <c r="CR340" s="187"/>
      <c r="CS340" s="187"/>
      <c r="CT340" s="187"/>
      <c r="CU340" s="187"/>
      <c r="CV340" s="187"/>
      <c r="CW340" s="187"/>
      <c r="CX340" s="187"/>
      <c r="CY340" s="187"/>
      <c r="CZ340" s="187"/>
      <c r="DA340" s="187"/>
      <c r="DB340" s="187"/>
      <c r="DC340" s="187"/>
      <c r="DD340" s="187"/>
      <c r="DE340" s="187"/>
      <c r="DF340" s="187"/>
      <c r="DG340" s="187"/>
      <c r="DH340" s="187"/>
      <c r="DI340" s="187"/>
      <c r="DJ340" s="187"/>
      <c r="DK340" s="187"/>
      <c r="DL340" s="187"/>
      <c r="DM340" s="187"/>
      <c r="DN340" s="187"/>
      <c r="DO340" s="187"/>
      <c r="DP340" s="187"/>
      <c r="DQ340" s="187"/>
      <c r="DR340" s="190"/>
      <c r="DS340" s="190"/>
      <c r="DT340" s="190"/>
      <c r="DU340" s="190"/>
      <c r="DV340" s="190"/>
      <c r="DW340" s="190"/>
      <c r="DX340" s="190"/>
      <c r="DY340" s="190"/>
      <c r="DZ340" s="190"/>
      <c r="EA340" s="190"/>
      <c r="EB340" s="190"/>
      <c r="EC340" s="190"/>
      <c r="ED340" s="190"/>
      <c r="EE340" s="190"/>
      <c r="EF340" s="190"/>
      <c r="EG340" s="190"/>
      <c r="EH340" s="190"/>
      <c r="EI340" s="190"/>
      <c r="EJ340" s="190"/>
      <c r="EK340" s="190"/>
      <c r="EL340" s="190"/>
      <c r="EM340" s="190"/>
      <c r="EN340" s="190"/>
      <c r="EO340" s="190"/>
    </row>
    <row r="341" spans="1:145" s="3" customFormat="1" ht="150.75" customHeight="1" hidden="1">
      <c r="A341" s="226"/>
      <c r="B341" s="228"/>
      <c r="C341" s="250"/>
      <c r="D341" s="145" t="s">
        <v>356</v>
      </c>
      <c r="E341" s="146" t="s">
        <v>58</v>
      </c>
      <c r="F341" s="146" t="s">
        <v>278</v>
      </c>
      <c r="G341" s="146" t="s">
        <v>279</v>
      </c>
      <c r="H341" s="219"/>
      <c r="I341" s="219"/>
      <c r="J341" s="219"/>
      <c r="K341" s="219"/>
      <c r="L341" s="219"/>
      <c r="M341" s="213"/>
      <c r="N341" s="213"/>
      <c r="O341" s="213"/>
      <c r="P341" s="213"/>
      <c r="Q341" s="213"/>
      <c r="R341" s="213"/>
      <c r="S341" s="213"/>
      <c r="T341" s="215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87"/>
      <c r="BQ341" s="187"/>
      <c r="BR341" s="187"/>
      <c r="BS341" s="187"/>
      <c r="BT341" s="187"/>
      <c r="BU341" s="187"/>
      <c r="BV341" s="187"/>
      <c r="BW341" s="187"/>
      <c r="BX341" s="187"/>
      <c r="BY341" s="187"/>
      <c r="BZ341" s="187"/>
      <c r="CA341" s="187"/>
      <c r="CB341" s="187"/>
      <c r="CC341" s="187"/>
      <c r="CD341" s="187"/>
      <c r="CE341" s="187"/>
      <c r="CF341" s="187"/>
      <c r="CG341" s="187"/>
      <c r="CH341" s="187"/>
      <c r="CI341" s="187"/>
      <c r="CJ341" s="187"/>
      <c r="CK341" s="187"/>
      <c r="CL341" s="187"/>
      <c r="CM341" s="187"/>
      <c r="CN341" s="187"/>
      <c r="CO341" s="187"/>
      <c r="CP341" s="187"/>
      <c r="CQ341" s="187"/>
      <c r="CR341" s="187"/>
      <c r="CS341" s="187"/>
      <c r="CT341" s="187"/>
      <c r="CU341" s="187"/>
      <c r="CV341" s="187"/>
      <c r="CW341" s="187"/>
      <c r="CX341" s="187"/>
      <c r="CY341" s="187"/>
      <c r="CZ341" s="187"/>
      <c r="DA341" s="187"/>
      <c r="DB341" s="187"/>
      <c r="DC341" s="187"/>
      <c r="DD341" s="187"/>
      <c r="DE341" s="187"/>
      <c r="DF341" s="187"/>
      <c r="DG341" s="187"/>
      <c r="DH341" s="187"/>
      <c r="DI341" s="187"/>
      <c r="DJ341" s="187"/>
      <c r="DK341" s="187"/>
      <c r="DL341" s="187"/>
      <c r="DM341" s="187"/>
      <c r="DN341" s="187"/>
      <c r="DO341" s="187"/>
      <c r="DP341" s="187"/>
      <c r="DQ341" s="187"/>
      <c r="DR341" s="190"/>
      <c r="DS341" s="190"/>
      <c r="DT341" s="190"/>
      <c r="DU341" s="190"/>
      <c r="DV341" s="190"/>
      <c r="DW341" s="190"/>
      <c r="DX341" s="190"/>
      <c r="DY341" s="190"/>
      <c r="DZ341" s="190"/>
      <c r="EA341" s="190"/>
      <c r="EB341" s="190"/>
      <c r="EC341" s="190"/>
      <c r="ED341" s="190"/>
      <c r="EE341" s="190"/>
      <c r="EF341" s="190"/>
      <c r="EG341" s="190"/>
      <c r="EH341" s="190"/>
      <c r="EI341" s="190"/>
      <c r="EJ341" s="190"/>
      <c r="EK341" s="190"/>
      <c r="EL341" s="190"/>
      <c r="EM341" s="190"/>
      <c r="EN341" s="190"/>
      <c r="EO341" s="190"/>
    </row>
    <row r="342" spans="1:145" s="3" customFormat="1" ht="18" customHeight="1" hidden="1">
      <c r="A342" s="220"/>
      <c r="B342" s="221"/>
      <c r="C342" s="234" t="s">
        <v>283</v>
      </c>
      <c r="D342" s="235"/>
      <c r="E342" s="291"/>
      <c r="F342" s="291"/>
      <c r="G342" s="251"/>
      <c r="H342" s="113" t="s">
        <v>59</v>
      </c>
      <c r="I342" s="113" t="s">
        <v>69</v>
      </c>
      <c r="J342" s="113" t="s">
        <v>291</v>
      </c>
      <c r="K342" s="113" t="s">
        <v>284</v>
      </c>
      <c r="L342" s="113" t="s">
        <v>285</v>
      </c>
      <c r="M342" s="26"/>
      <c r="N342" s="33">
        <v>14.9</v>
      </c>
      <c r="O342" s="33">
        <v>14.9</v>
      </c>
      <c r="P342" s="33"/>
      <c r="Q342" s="33"/>
      <c r="R342" s="33"/>
      <c r="S342" s="33"/>
      <c r="T342" s="147">
        <v>3</v>
      </c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87"/>
      <c r="BQ342" s="187"/>
      <c r="BR342" s="187"/>
      <c r="BS342" s="187"/>
      <c r="BT342" s="187"/>
      <c r="BU342" s="187"/>
      <c r="BV342" s="187"/>
      <c r="BW342" s="187"/>
      <c r="BX342" s="187"/>
      <c r="BY342" s="187"/>
      <c r="BZ342" s="187"/>
      <c r="CA342" s="187"/>
      <c r="CB342" s="187"/>
      <c r="CC342" s="187"/>
      <c r="CD342" s="187"/>
      <c r="CE342" s="187"/>
      <c r="CF342" s="187"/>
      <c r="CG342" s="187"/>
      <c r="CH342" s="187"/>
      <c r="CI342" s="187"/>
      <c r="CJ342" s="187"/>
      <c r="CK342" s="187"/>
      <c r="CL342" s="187"/>
      <c r="CM342" s="187"/>
      <c r="CN342" s="187"/>
      <c r="CO342" s="187"/>
      <c r="CP342" s="187"/>
      <c r="CQ342" s="187"/>
      <c r="CR342" s="187"/>
      <c r="CS342" s="187"/>
      <c r="CT342" s="187"/>
      <c r="CU342" s="187"/>
      <c r="CV342" s="187"/>
      <c r="CW342" s="187"/>
      <c r="CX342" s="187"/>
      <c r="CY342" s="187"/>
      <c r="CZ342" s="187"/>
      <c r="DA342" s="187"/>
      <c r="DB342" s="187"/>
      <c r="DC342" s="187"/>
      <c r="DD342" s="187"/>
      <c r="DE342" s="187"/>
      <c r="DF342" s="187"/>
      <c r="DG342" s="187"/>
      <c r="DH342" s="187"/>
      <c r="DI342" s="187"/>
      <c r="DJ342" s="187"/>
      <c r="DK342" s="187"/>
      <c r="DL342" s="187"/>
      <c r="DM342" s="187"/>
      <c r="DN342" s="187"/>
      <c r="DO342" s="187"/>
      <c r="DP342" s="187"/>
      <c r="DQ342" s="187"/>
      <c r="DR342" s="190"/>
      <c r="DS342" s="190"/>
      <c r="DT342" s="190"/>
      <c r="DU342" s="190"/>
      <c r="DV342" s="190"/>
      <c r="DW342" s="190"/>
      <c r="DX342" s="190"/>
      <c r="DY342" s="190"/>
      <c r="DZ342" s="190"/>
      <c r="EA342" s="190"/>
      <c r="EB342" s="190"/>
      <c r="EC342" s="190"/>
      <c r="ED342" s="190"/>
      <c r="EE342" s="190"/>
      <c r="EF342" s="190"/>
      <c r="EG342" s="190"/>
      <c r="EH342" s="190"/>
      <c r="EI342" s="190"/>
      <c r="EJ342" s="190"/>
      <c r="EK342" s="190"/>
      <c r="EL342" s="190"/>
      <c r="EM342" s="190"/>
      <c r="EN342" s="190"/>
      <c r="EO342" s="190"/>
    </row>
    <row r="343" spans="1:145" s="3" customFormat="1" ht="78" customHeight="1" hidden="1">
      <c r="A343" s="225">
        <v>403</v>
      </c>
      <c r="B343" s="227" t="s">
        <v>289</v>
      </c>
      <c r="C343" s="248" t="s">
        <v>1</v>
      </c>
      <c r="D343" s="229" t="s">
        <v>293</v>
      </c>
      <c r="E343" s="289" t="s">
        <v>58</v>
      </c>
      <c r="F343" s="287">
        <v>41640</v>
      </c>
      <c r="G343" s="287">
        <v>42369</v>
      </c>
      <c r="H343" s="218" t="s">
        <v>59</v>
      </c>
      <c r="I343" s="218" t="s">
        <v>204</v>
      </c>
      <c r="J343" s="218" t="s">
        <v>292</v>
      </c>
      <c r="K343" s="218"/>
      <c r="L343" s="218"/>
      <c r="M343" s="212"/>
      <c r="N343" s="212"/>
      <c r="O343" s="212"/>
      <c r="P343" s="212"/>
      <c r="Q343" s="212"/>
      <c r="R343" s="212"/>
      <c r="S343" s="212"/>
      <c r="T343" s="214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87"/>
      <c r="BQ343" s="187"/>
      <c r="BR343" s="187"/>
      <c r="BS343" s="187"/>
      <c r="BT343" s="187"/>
      <c r="BU343" s="187"/>
      <c r="BV343" s="187"/>
      <c r="BW343" s="187"/>
      <c r="BX343" s="187"/>
      <c r="BY343" s="187"/>
      <c r="BZ343" s="187"/>
      <c r="CA343" s="187"/>
      <c r="CB343" s="187"/>
      <c r="CC343" s="187"/>
      <c r="CD343" s="187"/>
      <c r="CE343" s="187"/>
      <c r="CF343" s="187"/>
      <c r="CG343" s="187"/>
      <c r="CH343" s="187"/>
      <c r="CI343" s="187"/>
      <c r="CJ343" s="187"/>
      <c r="CK343" s="187"/>
      <c r="CL343" s="187"/>
      <c r="CM343" s="187"/>
      <c r="CN343" s="187"/>
      <c r="CO343" s="187"/>
      <c r="CP343" s="187"/>
      <c r="CQ343" s="187"/>
      <c r="CR343" s="187"/>
      <c r="CS343" s="187"/>
      <c r="CT343" s="187"/>
      <c r="CU343" s="187"/>
      <c r="CV343" s="187"/>
      <c r="CW343" s="187"/>
      <c r="CX343" s="187"/>
      <c r="CY343" s="187"/>
      <c r="CZ343" s="187"/>
      <c r="DA343" s="187"/>
      <c r="DB343" s="187"/>
      <c r="DC343" s="187"/>
      <c r="DD343" s="187"/>
      <c r="DE343" s="187"/>
      <c r="DF343" s="187"/>
      <c r="DG343" s="187"/>
      <c r="DH343" s="187"/>
      <c r="DI343" s="187"/>
      <c r="DJ343" s="187"/>
      <c r="DK343" s="187"/>
      <c r="DL343" s="187"/>
      <c r="DM343" s="187"/>
      <c r="DN343" s="187"/>
      <c r="DO343" s="187"/>
      <c r="DP343" s="187"/>
      <c r="DQ343" s="187"/>
      <c r="DR343" s="190"/>
      <c r="DS343" s="190"/>
      <c r="DT343" s="190"/>
      <c r="DU343" s="190"/>
      <c r="DV343" s="190"/>
      <c r="DW343" s="190"/>
      <c r="DX343" s="190"/>
      <c r="DY343" s="190"/>
      <c r="DZ343" s="190"/>
      <c r="EA343" s="190"/>
      <c r="EB343" s="190"/>
      <c r="EC343" s="190"/>
      <c r="ED343" s="190"/>
      <c r="EE343" s="190"/>
      <c r="EF343" s="190"/>
      <c r="EG343" s="190"/>
      <c r="EH343" s="190"/>
      <c r="EI343" s="190"/>
      <c r="EJ343" s="190"/>
      <c r="EK343" s="190"/>
      <c r="EL343" s="190"/>
      <c r="EM343" s="190"/>
      <c r="EN343" s="190"/>
      <c r="EO343" s="190"/>
    </row>
    <row r="344" spans="1:145" s="3" customFormat="1" ht="107.25" customHeight="1" hidden="1">
      <c r="A344" s="246"/>
      <c r="B344" s="247"/>
      <c r="C344" s="249"/>
      <c r="D344" s="255"/>
      <c r="E344" s="290"/>
      <c r="F344" s="288"/>
      <c r="G344" s="288"/>
      <c r="H344" s="245"/>
      <c r="I344" s="245"/>
      <c r="J344" s="245"/>
      <c r="K344" s="245"/>
      <c r="L344" s="245"/>
      <c r="M344" s="243"/>
      <c r="N344" s="243"/>
      <c r="O344" s="243"/>
      <c r="P344" s="243"/>
      <c r="Q344" s="243"/>
      <c r="R344" s="243"/>
      <c r="S344" s="243"/>
      <c r="T344" s="244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87"/>
      <c r="BQ344" s="187"/>
      <c r="BR344" s="187"/>
      <c r="BS344" s="187"/>
      <c r="BT344" s="187"/>
      <c r="BU344" s="187"/>
      <c r="BV344" s="187"/>
      <c r="BW344" s="187"/>
      <c r="BX344" s="187"/>
      <c r="BY344" s="187"/>
      <c r="BZ344" s="187"/>
      <c r="CA344" s="187"/>
      <c r="CB344" s="187"/>
      <c r="CC344" s="187"/>
      <c r="CD344" s="187"/>
      <c r="CE344" s="187"/>
      <c r="CF344" s="187"/>
      <c r="CG344" s="187"/>
      <c r="CH344" s="187"/>
      <c r="CI344" s="187"/>
      <c r="CJ344" s="187"/>
      <c r="CK344" s="187"/>
      <c r="CL344" s="187"/>
      <c r="CM344" s="187"/>
      <c r="CN344" s="187"/>
      <c r="CO344" s="187"/>
      <c r="CP344" s="187"/>
      <c r="CQ344" s="187"/>
      <c r="CR344" s="187"/>
      <c r="CS344" s="187"/>
      <c r="CT344" s="187"/>
      <c r="CU344" s="187"/>
      <c r="CV344" s="187"/>
      <c r="CW344" s="187"/>
      <c r="CX344" s="187"/>
      <c r="CY344" s="187"/>
      <c r="CZ344" s="187"/>
      <c r="DA344" s="187"/>
      <c r="DB344" s="187"/>
      <c r="DC344" s="187"/>
      <c r="DD344" s="187"/>
      <c r="DE344" s="187"/>
      <c r="DF344" s="187"/>
      <c r="DG344" s="187"/>
      <c r="DH344" s="187"/>
      <c r="DI344" s="187"/>
      <c r="DJ344" s="187"/>
      <c r="DK344" s="187"/>
      <c r="DL344" s="187"/>
      <c r="DM344" s="187"/>
      <c r="DN344" s="187"/>
      <c r="DO344" s="187"/>
      <c r="DP344" s="187"/>
      <c r="DQ344" s="187"/>
      <c r="DR344" s="190"/>
      <c r="DS344" s="190"/>
      <c r="DT344" s="190"/>
      <c r="DU344" s="190"/>
      <c r="DV344" s="190"/>
      <c r="DW344" s="190"/>
      <c r="DX344" s="190"/>
      <c r="DY344" s="190"/>
      <c r="DZ344" s="190"/>
      <c r="EA344" s="190"/>
      <c r="EB344" s="190"/>
      <c r="EC344" s="190"/>
      <c r="ED344" s="190"/>
      <c r="EE344" s="190"/>
      <c r="EF344" s="190"/>
      <c r="EG344" s="190"/>
      <c r="EH344" s="190"/>
      <c r="EI344" s="190"/>
      <c r="EJ344" s="190"/>
      <c r="EK344" s="190"/>
      <c r="EL344" s="190"/>
      <c r="EM344" s="190"/>
      <c r="EN344" s="190"/>
      <c r="EO344" s="190"/>
    </row>
    <row r="345" spans="1:145" s="3" customFormat="1" ht="45.75" customHeight="1" hidden="1">
      <c r="A345" s="246"/>
      <c r="B345" s="247"/>
      <c r="C345" s="249"/>
      <c r="D345" s="255"/>
      <c r="E345" s="290"/>
      <c r="F345" s="288"/>
      <c r="G345" s="288"/>
      <c r="H345" s="245"/>
      <c r="I345" s="245"/>
      <c r="J345" s="245"/>
      <c r="K345" s="245"/>
      <c r="L345" s="245"/>
      <c r="M345" s="243"/>
      <c r="N345" s="243"/>
      <c r="O345" s="243"/>
      <c r="P345" s="243"/>
      <c r="Q345" s="243"/>
      <c r="R345" s="243"/>
      <c r="S345" s="243"/>
      <c r="T345" s="244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  <c r="BN345" s="187"/>
      <c r="BO345" s="187"/>
      <c r="BP345" s="187"/>
      <c r="BQ345" s="187"/>
      <c r="BR345" s="187"/>
      <c r="BS345" s="187"/>
      <c r="BT345" s="187"/>
      <c r="BU345" s="187"/>
      <c r="BV345" s="187"/>
      <c r="BW345" s="187"/>
      <c r="BX345" s="187"/>
      <c r="BY345" s="187"/>
      <c r="BZ345" s="187"/>
      <c r="CA345" s="187"/>
      <c r="CB345" s="187"/>
      <c r="CC345" s="187"/>
      <c r="CD345" s="187"/>
      <c r="CE345" s="187"/>
      <c r="CF345" s="187"/>
      <c r="CG345" s="187"/>
      <c r="CH345" s="187"/>
      <c r="CI345" s="187"/>
      <c r="CJ345" s="187"/>
      <c r="CK345" s="187"/>
      <c r="CL345" s="187"/>
      <c r="CM345" s="187"/>
      <c r="CN345" s="187"/>
      <c r="CO345" s="187"/>
      <c r="CP345" s="187"/>
      <c r="CQ345" s="187"/>
      <c r="CR345" s="187"/>
      <c r="CS345" s="187"/>
      <c r="CT345" s="187"/>
      <c r="CU345" s="187"/>
      <c r="CV345" s="187"/>
      <c r="CW345" s="187"/>
      <c r="CX345" s="187"/>
      <c r="CY345" s="187"/>
      <c r="CZ345" s="187"/>
      <c r="DA345" s="187"/>
      <c r="DB345" s="187"/>
      <c r="DC345" s="187"/>
      <c r="DD345" s="187"/>
      <c r="DE345" s="187"/>
      <c r="DF345" s="187"/>
      <c r="DG345" s="187"/>
      <c r="DH345" s="187"/>
      <c r="DI345" s="187"/>
      <c r="DJ345" s="187"/>
      <c r="DK345" s="187"/>
      <c r="DL345" s="187"/>
      <c r="DM345" s="187"/>
      <c r="DN345" s="187"/>
      <c r="DO345" s="187"/>
      <c r="DP345" s="187"/>
      <c r="DQ345" s="187"/>
      <c r="DR345" s="190"/>
      <c r="DS345" s="190"/>
      <c r="DT345" s="190"/>
      <c r="DU345" s="190"/>
      <c r="DV345" s="190"/>
      <c r="DW345" s="190"/>
      <c r="DX345" s="190"/>
      <c r="DY345" s="190"/>
      <c r="DZ345" s="190"/>
      <c r="EA345" s="190"/>
      <c r="EB345" s="190"/>
      <c r="EC345" s="190"/>
      <c r="ED345" s="190"/>
      <c r="EE345" s="190"/>
      <c r="EF345" s="190"/>
      <c r="EG345" s="190"/>
      <c r="EH345" s="190"/>
      <c r="EI345" s="190"/>
      <c r="EJ345" s="190"/>
      <c r="EK345" s="190"/>
      <c r="EL345" s="190"/>
      <c r="EM345" s="190"/>
      <c r="EN345" s="190"/>
      <c r="EO345" s="190"/>
    </row>
    <row r="346" spans="1:145" s="3" customFormat="1" ht="81.75" customHeight="1" hidden="1">
      <c r="A346" s="246"/>
      <c r="B346" s="247"/>
      <c r="C346" s="249"/>
      <c r="D346" s="148" t="s">
        <v>294</v>
      </c>
      <c r="E346" s="85" t="s">
        <v>58</v>
      </c>
      <c r="F346" s="83">
        <v>42005</v>
      </c>
      <c r="G346" s="83">
        <v>42369</v>
      </c>
      <c r="H346" s="245"/>
      <c r="I346" s="245"/>
      <c r="J346" s="245"/>
      <c r="K346" s="245"/>
      <c r="L346" s="245"/>
      <c r="M346" s="243"/>
      <c r="N346" s="243"/>
      <c r="O346" s="243"/>
      <c r="P346" s="243"/>
      <c r="Q346" s="243"/>
      <c r="R346" s="243"/>
      <c r="S346" s="243"/>
      <c r="T346" s="244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87"/>
      <c r="BB346" s="187"/>
      <c r="BC346" s="187"/>
      <c r="BD346" s="187"/>
      <c r="BE346" s="187"/>
      <c r="BF346" s="187"/>
      <c r="BG346" s="187"/>
      <c r="BH346" s="187"/>
      <c r="BI346" s="187"/>
      <c r="BJ346" s="187"/>
      <c r="BK346" s="187"/>
      <c r="BL346" s="187"/>
      <c r="BM346" s="187"/>
      <c r="BN346" s="187"/>
      <c r="BO346" s="187"/>
      <c r="BP346" s="187"/>
      <c r="BQ346" s="187"/>
      <c r="BR346" s="187"/>
      <c r="BS346" s="187"/>
      <c r="BT346" s="187"/>
      <c r="BU346" s="187"/>
      <c r="BV346" s="187"/>
      <c r="BW346" s="187"/>
      <c r="BX346" s="187"/>
      <c r="BY346" s="187"/>
      <c r="BZ346" s="187"/>
      <c r="CA346" s="187"/>
      <c r="CB346" s="187"/>
      <c r="CC346" s="187"/>
      <c r="CD346" s="187"/>
      <c r="CE346" s="187"/>
      <c r="CF346" s="187"/>
      <c r="CG346" s="187"/>
      <c r="CH346" s="187"/>
      <c r="CI346" s="187"/>
      <c r="CJ346" s="187"/>
      <c r="CK346" s="187"/>
      <c r="CL346" s="187"/>
      <c r="CM346" s="187"/>
      <c r="CN346" s="187"/>
      <c r="CO346" s="187"/>
      <c r="CP346" s="187"/>
      <c r="CQ346" s="187"/>
      <c r="CR346" s="187"/>
      <c r="CS346" s="187"/>
      <c r="CT346" s="187"/>
      <c r="CU346" s="187"/>
      <c r="CV346" s="187"/>
      <c r="CW346" s="187"/>
      <c r="CX346" s="187"/>
      <c r="CY346" s="187"/>
      <c r="CZ346" s="187"/>
      <c r="DA346" s="187"/>
      <c r="DB346" s="187"/>
      <c r="DC346" s="187"/>
      <c r="DD346" s="187"/>
      <c r="DE346" s="187"/>
      <c r="DF346" s="187"/>
      <c r="DG346" s="187"/>
      <c r="DH346" s="187"/>
      <c r="DI346" s="187"/>
      <c r="DJ346" s="187"/>
      <c r="DK346" s="187"/>
      <c r="DL346" s="187"/>
      <c r="DM346" s="187"/>
      <c r="DN346" s="187"/>
      <c r="DO346" s="187"/>
      <c r="DP346" s="187"/>
      <c r="DQ346" s="187"/>
      <c r="DR346" s="190"/>
      <c r="DS346" s="190"/>
      <c r="DT346" s="190"/>
      <c r="DU346" s="190"/>
      <c r="DV346" s="190"/>
      <c r="DW346" s="190"/>
      <c r="DX346" s="190"/>
      <c r="DY346" s="190"/>
      <c r="DZ346" s="190"/>
      <c r="EA346" s="190"/>
      <c r="EB346" s="190"/>
      <c r="EC346" s="190"/>
      <c r="ED346" s="190"/>
      <c r="EE346" s="190"/>
      <c r="EF346" s="190"/>
      <c r="EG346" s="190"/>
      <c r="EH346" s="190"/>
      <c r="EI346" s="190"/>
      <c r="EJ346" s="190"/>
      <c r="EK346" s="190"/>
      <c r="EL346" s="190"/>
      <c r="EM346" s="190"/>
      <c r="EN346" s="190"/>
      <c r="EO346" s="190"/>
    </row>
    <row r="347" spans="1:145" s="3" customFormat="1" ht="10.5" customHeight="1" hidden="1">
      <c r="A347" s="226"/>
      <c r="B347" s="228"/>
      <c r="C347" s="250"/>
      <c r="D347" s="87"/>
      <c r="E347" s="61"/>
      <c r="F347" s="68"/>
      <c r="G347" s="68"/>
      <c r="H347" s="219"/>
      <c r="I347" s="219"/>
      <c r="J347" s="219"/>
      <c r="K347" s="219"/>
      <c r="L347" s="219"/>
      <c r="M347" s="213"/>
      <c r="N347" s="213"/>
      <c r="O347" s="213"/>
      <c r="P347" s="213"/>
      <c r="Q347" s="213"/>
      <c r="R347" s="213"/>
      <c r="S347" s="213"/>
      <c r="T347" s="215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187"/>
      <c r="BN347" s="187"/>
      <c r="BO347" s="187"/>
      <c r="BP347" s="187"/>
      <c r="BQ347" s="187"/>
      <c r="BR347" s="187"/>
      <c r="BS347" s="187"/>
      <c r="BT347" s="187"/>
      <c r="BU347" s="187"/>
      <c r="BV347" s="187"/>
      <c r="BW347" s="187"/>
      <c r="BX347" s="187"/>
      <c r="BY347" s="187"/>
      <c r="BZ347" s="187"/>
      <c r="CA347" s="187"/>
      <c r="CB347" s="187"/>
      <c r="CC347" s="187"/>
      <c r="CD347" s="187"/>
      <c r="CE347" s="187"/>
      <c r="CF347" s="187"/>
      <c r="CG347" s="187"/>
      <c r="CH347" s="187"/>
      <c r="CI347" s="187"/>
      <c r="CJ347" s="187"/>
      <c r="CK347" s="187"/>
      <c r="CL347" s="187"/>
      <c r="CM347" s="187"/>
      <c r="CN347" s="187"/>
      <c r="CO347" s="187"/>
      <c r="CP347" s="187"/>
      <c r="CQ347" s="187"/>
      <c r="CR347" s="187"/>
      <c r="CS347" s="187"/>
      <c r="CT347" s="187"/>
      <c r="CU347" s="187"/>
      <c r="CV347" s="187"/>
      <c r="CW347" s="187"/>
      <c r="CX347" s="187"/>
      <c r="CY347" s="187"/>
      <c r="CZ347" s="187"/>
      <c r="DA347" s="187"/>
      <c r="DB347" s="187"/>
      <c r="DC347" s="187"/>
      <c r="DD347" s="187"/>
      <c r="DE347" s="187"/>
      <c r="DF347" s="187"/>
      <c r="DG347" s="187"/>
      <c r="DH347" s="187"/>
      <c r="DI347" s="187"/>
      <c r="DJ347" s="187"/>
      <c r="DK347" s="187"/>
      <c r="DL347" s="187"/>
      <c r="DM347" s="187"/>
      <c r="DN347" s="187"/>
      <c r="DO347" s="187"/>
      <c r="DP347" s="187"/>
      <c r="DQ347" s="187"/>
      <c r="DR347" s="190"/>
      <c r="DS347" s="190"/>
      <c r="DT347" s="190"/>
      <c r="DU347" s="190"/>
      <c r="DV347" s="190"/>
      <c r="DW347" s="190"/>
      <c r="DX347" s="190"/>
      <c r="DY347" s="190"/>
      <c r="DZ347" s="190"/>
      <c r="EA347" s="190"/>
      <c r="EB347" s="190"/>
      <c r="EC347" s="190"/>
      <c r="ED347" s="190"/>
      <c r="EE347" s="190"/>
      <c r="EF347" s="190"/>
      <c r="EG347" s="190"/>
      <c r="EH347" s="190"/>
      <c r="EI347" s="190"/>
      <c r="EJ347" s="190"/>
      <c r="EK347" s="190"/>
      <c r="EL347" s="190"/>
      <c r="EM347" s="190"/>
      <c r="EN347" s="190"/>
      <c r="EO347" s="190"/>
    </row>
    <row r="348" spans="1:145" s="3" customFormat="1" ht="18" customHeight="1" hidden="1">
      <c r="A348" s="267"/>
      <c r="B348" s="267"/>
      <c r="C348" s="234" t="s">
        <v>283</v>
      </c>
      <c r="D348" s="283"/>
      <c r="E348" s="281"/>
      <c r="F348" s="281"/>
      <c r="G348" s="252"/>
      <c r="H348" s="149" t="s">
        <v>59</v>
      </c>
      <c r="I348" s="150" t="s">
        <v>204</v>
      </c>
      <c r="J348" s="149" t="s">
        <v>292</v>
      </c>
      <c r="K348" s="149" t="s">
        <v>284</v>
      </c>
      <c r="L348" s="149" t="s">
        <v>359</v>
      </c>
      <c r="M348" s="26"/>
      <c r="N348" s="33"/>
      <c r="O348" s="33"/>
      <c r="P348" s="33"/>
      <c r="Q348" s="33"/>
      <c r="R348" s="33"/>
      <c r="S348" s="33"/>
      <c r="T348" s="47">
        <v>3</v>
      </c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  <c r="BN348" s="187"/>
      <c r="BO348" s="187"/>
      <c r="BP348" s="187"/>
      <c r="BQ348" s="187"/>
      <c r="BR348" s="187"/>
      <c r="BS348" s="187"/>
      <c r="BT348" s="187"/>
      <c r="BU348" s="187"/>
      <c r="BV348" s="187"/>
      <c r="BW348" s="187"/>
      <c r="BX348" s="187"/>
      <c r="BY348" s="187"/>
      <c r="BZ348" s="187"/>
      <c r="CA348" s="187"/>
      <c r="CB348" s="187"/>
      <c r="CC348" s="187"/>
      <c r="CD348" s="187"/>
      <c r="CE348" s="187"/>
      <c r="CF348" s="187"/>
      <c r="CG348" s="187"/>
      <c r="CH348" s="187"/>
      <c r="CI348" s="187"/>
      <c r="CJ348" s="187"/>
      <c r="CK348" s="187"/>
      <c r="CL348" s="187"/>
      <c r="CM348" s="187"/>
      <c r="CN348" s="187"/>
      <c r="CO348" s="187"/>
      <c r="CP348" s="187"/>
      <c r="CQ348" s="187"/>
      <c r="CR348" s="187"/>
      <c r="CS348" s="187"/>
      <c r="CT348" s="187"/>
      <c r="CU348" s="187"/>
      <c r="CV348" s="187"/>
      <c r="CW348" s="187"/>
      <c r="CX348" s="187"/>
      <c r="CY348" s="187"/>
      <c r="CZ348" s="187"/>
      <c r="DA348" s="187"/>
      <c r="DB348" s="187"/>
      <c r="DC348" s="187"/>
      <c r="DD348" s="187"/>
      <c r="DE348" s="187"/>
      <c r="DF348" s="187"/>
      <c r="DG348" s="187"/>
      <c r="DH348" s="187"/>
      <c r="DI348" s="187"/>
      <c r="DJ348" s="187"/>
      <c r="DK348" s="187"/>
      <c r="DL348" s="187"/>
      <c r="DM348" s="187"/>
      <c r="DN348" s="187"/>
      <c r="DO348" s="187"/>
      <c r="DP348" s="187"/>
      <c r="DQ348" s="187"/>
      <c r="DR348" s="190"/>
      <c r="DS348" s="190"/>
      <c r="DT348" s="190"/>
      <c r="DU348" s="190"/>
      <c r="DV348" s="190"/>
      <c r="DW348" s="190"/>
      <c r="DX348" s="190"/>
      <c r="DY348" s="190"/>
      <c r="DZ348" s="190"/>
      <c r="EA348" s="190"/>
      <c r="EB348" s="190"/>
      <c r="EC348" s="190"/>
      <c r="ED348" s="190"/>
      <c r="EE348" s="190"/>
      <c r="EF348" s="190"/>
      <c r="EG348" s="190"/>
      <c r="EH348" s="190"/>
      <c r="EI348" s="190"/>
      <c r="EJ348" s="190"/>
      <c r="EK348" s="190"/>
      <c r="EL348" s="190"/>
      <c r="EM348" s="190"/>
      <c r="EN348" s="190"/>
      <c r="EO348" s="190"/>
    </row>
    <row r="349" spans="1:145" s="12" customFormat="1" ht="30.75" customHeight="1">
      <c r="A349" s="225">
        <v>403</v>
      </c>
      <c r="B349" s="227" t="s">
        <v>393</v>
      </c>
      <c r="C349" s="263" t="s">
        <v>425</v>
      </c>
      <c r="D349" s="229" t="s">
        <v>342</v>
      </c>
      <c r="E349" s="285" t="s">
        <v>58</v>
      </c>
      <c r="F349" s="282" t="s">
        <v>89</v>
      </c>
      <c r="G349" s="282" t="s">
        <v>496</v>
      </c>
      <c r="H349" s="218" t="s">
        <v>59</v>
      </c>
      <c r="I349" s="218" t="s">
        <v>204</v>
      </c>
      <c r="J349" s="218" t="s">
        <v>295</v>
      </c>
      <c r="K349" s="218"/>
      <c r="L349" s="218"/>
      <c r="M349" s="212">
        <f>M355</f>
        <v>437</v>
      </c>
      <c r="N349" s="212">
        <f>N355</f>
        <v>437</v>
      </c>
      <c r="O349" s="212">
        <f>O355</f>
        <v>437</v>
      </c>
      <c r="P349" s="212">
        <f>P355</f>
        <v>410</v>
      </c>
      <c r="Q349" s="212">
        <f>Q355</f>
        <v>430.5</v>
      </c>
      <c r="R349" s="212"/>
      <c r="S349" s="212"/>
      <c r="T349" s="214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87"/>
      <c r="BB349" s="187"/>
      <c r="BC349" s="187"/>
      <c r="BD349" s="187"/>
      <c r="BE349" s="187"/>
      <c r="BF349" s="187"/>
      <c r="BG349" s="187"/>
      <c r="BH349" s="187"/>
      <c r="BI349" s="187"/>
      <c r="BJ349" s="187"/>
      <c r="BK349" s="187"/>
      <c r="BL349" s="187"/>
      <c r="BM349" s="187"/>
      <c r="BN349" s="187"/>
      <c r="BO349" s="187"/>
      <c r="BP349" s="187"/>
      <c r="BQ349" s="187"/>
      <c r="BR349" s="187"/>
      <c r="BS349" s="187"/>
      <c r="BT349" s="187"/>
      <c r="BU349" s="187"/>
      <c r="BV349" s="187"/>
      <c r="BW349" s="187"/>
      <c r="BX349" s="187"/>
      <c r="BY349" s="187"/>
      <c r="BZ349" s="187"/>
      <c r="CA349" s="187"/>
      <c r="CB349" s="187"/>
      <c r="CC349" s="187"/>
      <c r="CD349" s="187"/>
      <c r="CE349" s="187"/>
      <c r="CF349" s="187"/>
      <c r="CG349" s="187"/>
      <c r="CH349" s="187"/>
      <c r="CI349" s="187"/>
      <c r="CJ349" s="187"/>
      <c r="CK349" s="187"/>
      <c r="CL349" s="187"/>
      <c r="CM349" s="187"/>
      <c r="CN349" s="187"/>
      <c r="CO349" s="187"/>
      <c r="CP349" s="187"/>
      <c r="CQ349" s="187"/>
      <c r="CR349" s="187"/>
      <c r="CS349" s="187"/>
      <c r="CT349" s="187"/>
      <c r="CU349" s="187"/>
      <c r="CV349" s="187"/>
      <c r="CW349" s="187"/>
      <c r="CX349" s="187"/>
      <c r="CY349" s="187"/>
      <c r="CZ349" s="187"/>
      <c r="DA349" s="187"/>
      <c r="DB349" s="187"/>
      <c r="DC349" s="187"/>
      <c r="DD349" s="187"/>
      <c r="DE349" s="187"/>
      <c r="DF349" s="187"/>
      <c r="DG349" s="187"/>
      <c r="DH349" s="187"/>
      <c r="DI349" s="187"/>
      <c r="DJ349" s="187"/>
      <c r="DK349" s="187"/>
      <c r="DL349" s="187"/>
      <c r="DM349" s="187"/>
      <c r="DN349" s="187"/>
      <c r="DO349" s="187"/>
      <c r="DP349" s="187"/>
      <c r="DQ349" s="187"/>
      <c r="DR349" s="190"/>
      <c r="DS349" s="190"/>
      <c r="DT349" s="190"/>
      <c r="DU349" s="190"/>
      <c r="DV349" s="190"/>
      <c r="DW349" s="190"/>
      <c r="DX349" s="190"/>
      <c r="DY349" s="190"/>
      <c r="DZ349" s="190"/>
      <c r="EA349" s="190"/>
      <c r="EB349" s="190"/>
      <c r="EC349" s="190"/>
      <c r="ED349" s="190"/>
      <c r="EE349" s="190"/>
      <c r="EF349" s="190"/>
      <c r="EG349" s="190"/>
      <c r="EH349" s="190"/>
      <c r="EI349" s="190"/>
      <c r="EJ349" s="190"/>
      <c r="EK349" s="190"/>
      <c r="EL349" s="190"/>
      <c r="EM349" s="190"/>
      <c r="EN349" s="190"/>
      <c r="EO349" s="190"/>
    </row>
    <row r="350" spans="1:145" s="12" customFormat="1" ht="33.75" customHeight="1">
      <c r="A350" s="246"/>
      <c r="B350" s="247"/>
      <c r="C350" s="284"/>
      <c r="D350" s="255"/>
      <c r="E350" s="286"/>
      <c r="F350" s="254"/>
      <c r="G350" s="254"/>
      <c r="H350" s="245"/>
      <c r="I350" s="245"/>
      <c r="J350" s="245"/>
      <c r="K350" s="245"/>
      <c r="L350" s="245"/>
      <c r="M350" s="243"/>
      <c r="N350" s="243"/>
      <c r="O350" s="243"/>
      <c r="P350" s="243"/>
      <c r="Q350" s="243"/>
      <c r="R350" s="243"/>
      <c r="S350" s="243"/>
      <c r="T350" s="244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7"/>
      <c r="BN350" s="187"/>
      <c r="BO350" s="187"/>
      <c r="BP350" s="187"/>
      <c r="BQ350" s="187"/>
      <c r="BR350" s="187"/>
      <c r="BS350" s="187"/>
      <c r="BT350" s="187"/>
      <c r="BU350" s="187"/>
      <c r="BV350" s="187"/>
      <c r="BW350" s="187"/>
      <c r="BX350" s="187"/>
      <c r="BY350" s="187"/>
      <c r="BZ350" s="187"/>
      <c r="CA350" s="187"/>
      <c r="CB350" s="187"/>
      <c r="CC350" s="187"/>
      <c r="CD350" s="187"/>
      <c r="CE350" s="187"/>
      <c r="CF350" s="187"/>
      <c r="CG350" s="187"/>
      <c r="CH350" s="187"/>
      <c r="CI350" s="187"/>
      <c r="CJ350" s="187"/>
      <c r="CK350" s="187"/>
      <c r="CL350" s="187"/>
      <c r="CM350" s="187"/>
      <c r="CN350" s="187"/>
      <c r="CO350" s="187"/>
      <c r="CP350" s="187"/>
      <c r="CQ350" s="187"/>
      <c r="CR350" s="187"/>
      <c r="CS350" s="187"/>
      <c r="CT350" s="187"/>
      <c r="CU350" s="187"/>
      <c r="CV350" s="187"/>
      <c r="CW350" s="187"/>
      <c r="CX350" s="187"/>
      <c r="CY350" s="187"/>
      <c r="CZ350" s="187"/>
      <c r="DA350" s="187"/>
      <c r="DB350" s="187"/>
      <c r="DC350" s="187"/>
      <c r="DD350" s="187"/>
      <c r="DE350" s="187"/>
      <c r="DF350" s="187"/>
      <c r="DG350" s="187"/>
      <c r="DH350" s="187"/>
      <c r="DI350" s="187"/>
      <c r="DJ350" s="187"/>
      <c r="DK350" s="187"/>
      <c r="DL350" s="187"/>
      <c r="DM350" s="187"/>
      <c r="DN350" s="187"/>
      <c r="DO350" s="187"/>
      <c r="DP350" s="187"/>
      <c r="DQ350" s="187"/>
      <c r="DR350" s="190"/>
      <c r="DS350" s="190"/>
      <c r="DT350" s="190"/>
      <c r="DU350" s="190"/>
      <c r="DV350" s="190"/>
      <c r="DW350" s="190"/>
      <c r="DX350" s="190"/>
      <c r="DY350" s="190"/>
      <c r="DZ350" s="190"/>
      <c r="EA350" s="190"/>
      <c r="EB350" s="190"/>
      <c r="EC350" s="190"/>
      <c r="ED350" s="190"/>
      <c r="EE350" s="190"/>
      <c r="EF350" s="190"/>
      <c r="EG350" s="190"/>
      <c r="EH350" s="190"/>
      <c r="EI350" s="190"/>
      <c r="EJ350" s="190"/>
      <c r="EK350" s="190"/>
      <c r="EL350" s="190"/>
      <c r="EM350" s="190"/>
      <c r="EN350" s="190"/>
      <c r="EO350" s="190"/>
    </row>
    <row r="351" spans="1:145" s="12" customFormat="1" ht="96" customHeight="1">
      <c r="A351" s="246"/>
      <c r="B351" s="247"/>
      <c r="C351" s="284"/>
      <c r="D351" s="118" t="s">
        <v>455</v>
      </c>
      <c r="E351" s="151" t="s">
        <v>58</v>
      </c>
      <c r="F351" s="83">
        <v>42370</v>
      </c>
      <c r="G351" s="83">
        <v>44561</v>
      </c>
      <c r="H351" s="245"/>
      <c r="I351" s="245"/>
      <c r="J351" s="245"/>
      <c r="K351" s="245"/>
      <c r="L351" s="245"/>
      <c r="M351" s="243"/>
      <c r="N351" s="243"/>
      <c r="O351" s="243"/>
      <c r="P351" s="243"/>
      <c r="Q351" s="243"/>
      <c r="R351" s="243"/>
      <c r="S351" s="243"/>
      <c r="T351" s="244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7"/>
      <c r="BN351" s="187"/>
      <c r="BO351" s="187"/>
      <c r="BP351" s="187"/>
      <c r="BQ351" s="187"/>
      <c r="BR351" s="187"/>
      <c r="BS351" s="187"/>
      <c r="BT351" s="187"/>
      <c r="BU351" s="187"/>
      <c r="BV351" s="187"/>
      <c r="BW351" s="187"/>
      <c r="BX351" s="187"/>
      <c r="BY351" s="187"/>
      <c r="BZ351" s="187"/>
      <c r="CA351" s="187"/>
      <c r="CB351" s="187"/>
      <c r="CC351" s="187"/>
      <c r="CD351" s="187"/>
      <c r="CE351" s="187"/>
      <c r="CF351" s="187"/>
      <c r="CG351" s="187"/>
      <c r="CH351" s="187"/>
      <c r="CI351" s="187"/>
      <c r="CJ351" s="187"/>
      <c r="CK351" s="187"/>
      <c r="CL351" s="187"/>
      <c r="CM351" s="187"/>
      <c r="CN351" s="187"/>
      <c r="CO351" s="187"/>
      <c r="CP351" s="187"/>
      <c r="CQ351" s="187"/>
      <c r="CR351" s="187"/>
      <c r="CS351" s="187"/>
      <c r="CT351" s="187"/>
      <c r="CU351" s="187"/>
      <c r="CV351" s="187"/>
      <c r="CW351" s="187"/>
      <c r="CX351" s="187"/>
      <c r="CY351" s="187"/>
      <c r="CZ351" s="187"/>
      <c r="DA351" s="187"/>
      <c r="DB351" s="187"/>
      <c r="DC351" s="187"/>
      <c r="DD351" s="187"/>
      <c r="DE351" s="187"/>
      <c r="DF351" s="187"/>
      <c r="DG351" s="187"/>
      <c r="DH351" s="187"/>
      <c r="DI351" s="187"/>
      <c r="DJ351" s="187"/>
      <c r="DK351" s="187"/>
      <c r="DL351" s="187"/>
      <c r="DM351" s="187"/>
      <c r="DN351" s="187"/>
      <c r="DO351" s="187"/>
      <c r="DP351" s="187"/>
      <c r="DQ351" s="187"/>
      <c r="DR351" s="190"/>
      <c r="DS351" s="190"/>
      <c r="DT351" s="190"/>
      <c r="DU351" s="190"/>
      <c r="DV351" s="190"/>
      <c r="DW351" s="190"/>
      <c r="DX351" s="190"/>
      <c r="DY351" s="190"/>
      <c r="DZ351" s="190"/>
      <c r="EA351" s="190"/>
      <c r="EB351" s="190"/>
      <c r="EC351" s="190"/>
      <c r="ED351" s="190"/>
      <c r="EE351" s="190"/>
      <c r="EF351" s="190"/>
      <c r="EG351" s="190"/>
      <c r="EH351" s="190"/>
      <c r="EI351" s="190"/>
      <c r="EJ351" s="190"/>
      <c r="EK351" s="190"/>
      <c r="EL351" s="190"/>
      <c r="EM351" s="190"/>
      <c r="EN351" s="190"/>
      <c r="EO351" s="190"/>
    </row>
    <row r="352" spans="1:145" s="12" customFormat="1" ht="70.5" customHeight="1">
      <c r="A352" s="246"/>
      <c r="B352" s="247"/>
      <c r="C352" s="284"/>
      <c r="D352" s="181" t="s">
        <v>374</v>
      </c>
      <c r="E352" s="185" t="s">
        <v>58</v>
      </c>
      <c r="F352" s="180">
        <v>43101</v>
      </c>
      <c r="G352" s="180">
        <v>43465</v>
      </c>
      <c r="H352" s="245"/>
      <c r="I352" s="245"/>
      <c r="J352" s="245"/>
      <c r="K352" s="245"/>
      <c r="L352" s="245"/>
      <c r="M352" s="243"/>
      <c r="N352" s="243"/>
      <c r="O352" s="243"/>
      <c r="P352" s="243"/>
      <c r="Q352" s="243"/>
      <c r="R352" s="243"/>
      <c r="S352" s="243"/>
      <c r="T352" s="244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87"/>
      <c r="BB352" s="187"/>
      <c r="BC352" s="187"/>
      <c r="BD352" s="187"/>
      <c r="BE352" s="187"/>
      <c r="BF352" s="187"/>
      <c r="BG352" s="187"/>
      <c r="BH352" s="187"/>
      <c r="BI352" s="187"/>
      <c r="BJ352" s="187"/>
      <c r="BK352" s="187"/>
      <c r="BL352" s="187"/>
      <c r="BM352" s="187"/>
      <c r="BN352" s="187"/>
      <c r="BO352" s="187"/>
      <c r="BP352" s="187"/>
      <c r="BQ352" s="187"/>
      <c r="BR352" s="187"/>
      <c r="BS352" s="187"/>
      <c r="BT352" s="187"/>
      <c r="BU352" s="187"/>
      <c r="BV352" s="187"/>
      <c r="BW352" s="187"/>
      <c r="BX352" s="187"/>
      <c r="BY352" s="187"/>
      <c r="BZ352" s="187"/>
      <c r="CA352" s="187"/>
      <c r="CB352" s="187"/>
      <c r="CC352" s="187"/>
      <c r="CD352" s="187"/>
      <c r="CE352" s="187"/>
      <c r="CF352" s="187"/>
      <c r="CG352" s="187"/>
      <c r="CH352" s="187"/>
      <c r="CI352" s="187"/>
      <c r="CJ352" s="187"/>
      <c r="CK352" s="187"/>
      <c r="CL352" s="187"/>
      <c r="CM352" s="187"/>
      <c r="CN352" s="187"/>
      <c r="CO352" s="187"/>
      <c r="CP352" s="187"/>
      <c r="CQ352" s="187"/>
      <c r="CR352" s="187"/>
      <c r="CS352" s="187"/>
      <c r="CT352" s="187"/>
      <c r="CU352" s="187"/>
      <c r="CV352" s="187"/>
      <c r="CW352" s="187"/>
      <c r="CX352" s="187"/>
      <c r="CY352" s="187"/>
      <c r="CZ352" s="187"/>
      <c r="DA352" s="187"/>
      <c r="DB352" s="187"/>
      <c r="DC352" s="187"/>
      <c r="DD352" s="187"/>
      <c r="DE352" s="187"/>
      <c r="DF352" s="187"/>
      <c r="DG352" s="187"/>
      <c r="DH352" s="187"/>
      <c r="DI352" s="187"/>
      <c r="DJ352" s="187"/>
      <c r="DK352" s="187"/>
      <c r="DL352" s="187"/>
      <c r="DM352" s="187"/>
      <c r="DN352" s="187"/>
      <c r="DO352" s="187"/>
      <c r="DP352" s="187"/>
      <c r="DQ352" s="187"/>
      <c r="DR352" s="190"/>
      <c r="DS352" s="190"/>
      <c r="DT352" s="190"/>
      <c r="DU352" s="190"/>
      <c r="DV352" s="190"/>
      <c r="DW352" s="190"/>
      <c r="DX352" s="190"/>
      <c r="DY352" s="190"/>
      <c r="DZ352" s="190"/>
      <c r="EA352" s="190"/>
      <c r="EB352" s="190"/>
      <c r="EC352" s="190"/>
      <c r="ED352" s="190"/>
      <c r="EE352" s="190"/>
      <c r="EF352" s="190"/>
      <c r="EG352" s="190"/>
      <c r="EH352" s="190"/>
      <c r="EI352" s="190"/>
      <c r="EJ352" s="190"/>
      <c r="EK352" s="190"/>
      <c r="EL352" s="190"/>
      <c r="EM352" s="190"/>
      <c r="EN352" s="190"/>
      <c r="EO352" s="190"/>
    </row>
    <row r="353" spans="1:145" s="12" customFormat="1" ht="24" customHeight="1">
      <c r="A353" s="246"/>
      <c r="B353" s="247"/>
      <c r="C353" s="284"/>
      <c r="D353" s="255" t="s">
        <v>495</v>
      </c>
      <c r="E353" s="278" t="s">
        <v>58</v>
      </c>
      <c r="F353" s="254" t="s">
        <v>493</v>
      </c>
      <c r="G353" s="398" t="s">
        <v>494</v>
      </c>
      <c r="H353" s="245"/>
      <c r="I353" s="245"/>
      <c r="J353" s="245"/>
      <c r="K353" s="245"/>
      <c r="L353" s="245"/>
      <c r="M353" s="243"/>
      <c r="N353" s="243"/>
      <c r="O353" s="243"/>
      <c r="P353" s="243"/>
      <c r="Q353" s="243"/>
      <c r="R353" s="243"/>
      <c r="S353" s="243"/>
      <c r="T353" s="244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87"/>
      <c r="BN353" s="187"/>
      <c r="BO353" s="187"/>
      <c r="BP353" s="187"/>
      <c r="BQ353" s="187"/>
      <c r="BR353" s="187"/>
      <c r="BS353" s="187"/>
      <c r="BT353" s="187"/>
      <c r="BU353" s="187"/>
      <c r="BV353" s="187"/>
      <c r="BW353" s="187"/>
      <c r="BX353" s="187"/>
      <c r="BY353" s="187"/>
      <c r="BZ353" s="187"/>
      <c r="CA353" s="187"/>
      <c r="CB353" s="187"/>
      <c r="CC353" s="187"/>
      <c r="CD353" s="187"/>
      <c r="CE353" s="187"/>
      <c r="CF353" s="187"/>
      <c r="CG353" s="187"/>
      <c r="CH353" s="187"/>
      <c r="CI353" s="187"/>
      <c r="CJ353" s="187"/>
      <c r="CK353" s="187"/>
      <c r="CL353" s="187"/>
      <c r="CM353" s="187"/>
      <c r="CN353" s="187"/>
      <c r="CO353" s="187"/>
      <c r="CP353" s="187"/>
      <c r="CQ353" s="187"/>
      <c r="CR353" s="187"/>
      <c r="CS353" s="187"/>
      <c r="CT353" s="187"/>
      <c r="CU353" s="187"/>
      <c r="CV353" s="187"/>
      <c r="CW353" s="187"/>
      <c r="CX353" s="187"/>
      <c r="CY353" s="187"/>
      <c r="CZ353" s="187"/>
      <c r="DA353" s="187"/>
      <c r="DB353" s="187"/>
      <c r="DC353" s="187"/>
      <c r="DD353" s="187"/>
      <c r="DE353" s="187"/>
      <c r="DF353" s="187"/>
      <c r="DG353" s="187"/>
      <c r="DH353" s="187"/>
      <c r="DI353" s="187"/>
      <c r="DJ353" s="187"/>
      <c r="DK353" s="187"/>
      <c r="DL353" s="187"/>
      <c r="DM353" s="187"/>
      <c r="DN353" s="187"/>
      <c r="DO353" s="187"/>
      <c r="DP353" s="187"/>
      <c r="DQ353" s="187"/>
      <c r="DR353" s="190"/>
      <c r="DS353" s="190"/>
      <c r="DT353" s="190"/>
      <c r="DU353" s="190"/>
      <c r="DV353" s="190"/>
      <c r="DW353" s="190"/>
      <c r="DX353" s="190"/>
      <c r="DY353" s="190"/>
      <c r="DZ353" s="190"/>
      <c r="EA353" s="190"/>
      <c r="EB353" s="190"/>
      <c r="EC353" s="190"/>
      <c r="ED353" s="190"/>
      <c r="EE353" s="190"/>
      <c r="EF353" s="190"/>
      <c r="EG353" s="190"/>
      <c r="EH353" s="190"/>
      <c r="EI353" s="190"/>
      <c r="EJ353" s="190"/>
      <c r="EK353" s="190"/>
      <c r="EL353" s="190"/>
      <c r="EM353" s="190"/>
      <c r="EN353" s="190"/>
      <c r="EO353" s="190"/>
    </row>
    <row r="354" spans="1:145" s="12" customFormat="1" ht="36" customHeight="1">
      <c r="A354" s="226"/>
      <c r="B354" s="228"/>
      <c r="C354" s="264"/>
      <c r="D354" s="230"/>
      <c r="E354" s="279"/>
      <c r="F354" s="280"/>
      <c r="G354" s="398"/>
      <c r="H354" s="219"/>
      <c r="I354" s="219"/>
      <c r="J354" s="219"/>
      <c r="K354" s="219"/>
      <c r="L354" s="219"/>
      <c r="M354" s="213"/>
      <c r="N354" s="213"/>
      <c r="O354" s="213"/>
      <c r="P354" s="213"/>
      <c r="Q354" s="213"/>
      <c r="R354" s="213"/>
      <c r="S354" s="213"/>
      <c r="T354" s="215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87"/>
      <c r="BN354" s="187"/>
      <c r="BO354" s="187"/>
      <c r="BP354" s="187"/>
      <c r="BQ354" s="187"/>
      <c r="BR354" s="187"/>
      <c r="BS354" s="187"/>
      <c r="BT354" s="187"/>
      <c r="BU354" s="187"/>
      <c r="BV354" s="187"/>
      <c r="BW354" s="187"/>
      <c r="BX354" s="187"/>
      <c r="BY354" s="187"/>
      <c r="BZ354" s="187"/>
      <c r="CA354" s="187"/>
      <c r="CB354" s="187"/>
      <c r="CC354" s="187"/>
      <c r="CD354" s="187"/>
      <c r="CE354" s="187"/>
      <c r="CF354" s="187"/>
      <c r="CG354" s="187"/>
      <c r="CH354" s="187"/>
      <c r="CI354" s="187"/>
      <c r="CJ354" s="187"/>
      <c r="CK354" s="187"/>
      <c r="CL354" s="187"/>
      <c r="CM354" s="187"/>
      <c r="CN354" s="187"/>
      <c r="CO354" s="187"/>
      <c r="CP354" s="187"/>
      <c r="CQ354" s="187"/>
      <c r="CR354" s="187"/>
      <c r="CS354" s="187"/>
      <c r="CT354" s="187"/>
      <c r="CU354" s="187"/>
      <c r="CV354" s="187"/>
      <c r="CW354" s="187"/>
      <c r="CX354" s="187"/>
      <c r="CY354" s="187"/>
      <c r="CZ354" s="187"/>
      <c r="DA354" s="187"/>
      <c r="DB354" s="187"/>
      <c r="DC354" s="187"/>
      <c r="DD354" s="187"/>
      <c r="DE354" s="187"/>
      <c r="DF354" s="187"/>
      <c r="DG354" s="187"/>
      <c r="DH354" s="187"/>
      <c r="DI354" s="187"/>
      <c r="DJ354" s="187"/>
      <c r="DK354" s="187"/>
      <c r="DL354" s="187"/>
      <c r="DM354" s="187"/>
      <c r="DN354" s="187"/>
      <c r="DO354" s="187"/>
      <c r="DP354" s="187"/>
      <c r="DQ354" s="187"/>
      <c r="DR354" s="190"/>
      <c r="DS354" s="190"/>
      <c r="DT354" s="190"/>
      <c r="DU354" s="190"/>
      <c r="DV354" s="190"/>
      <c r="DW354" s="190"/>
      <c r="DX354" s="190"/>
      <c r="DY354" s="190"/>
      <c r="DZ354" s="190"/>
      <c r="EA354" s="190"/>
      <c r="EB354" s="190"/>
      <c r="EC354" s="190"/>
      <c r="ED354" s="190"/>
      <c r="EE354" s="190"/>
      <c r="EF354" s="190"/>
      <c r="EG354" s="190"/>
      <c r="EH354" s="190"/>
      <c r="EI354" s="190"/>
      <c r="EJ354" s="190"/>
      <c r="EK354" s="190"/>
      <c r="EL354" s="190"/>
      <c r="EM354" s="190"/>
      <c r="EN354" s="190"/>
      <c r="EO354" s="190"/>
    </row>
    <row r="355" spans="1:145" s="12" customFormat="1" ht="24.75" customHeight="1">
      <c r="A355" s="267"/>
      <c r="B355" s="267"/>
      <c r="C355" s="234" t="s">
        <v>288</v>
      </c>
      <c r="D355" s="281"/>
      <c r="E355" s="281"/>
      <c r="F355" s="281"/>
      <c r="G355" s="252"/>
      <c r="H355" s="149" t="s">
        <v>59</v>
      </c>
      <c r="I355" s="150" t="s">
        <v>204</v>
      </c>
      <c r="J355" s="149" t="s">
        <v>295</v>
      </c>
      <c r="K355" s="149" t="s">
        <v>284</v>
      </c>
      <c r="L355" s="149" t="s">
        <v>359</v>
      </c>
      <c r="M355" s="26">
        <v>437</v>
      </c>
      <c r="N355" s="33">
        <v>437</v>
      </c>
      <c r="O355" s="33">
        <v>437</v>
      </c>
      <c r="P355" s="33">
        <v>410</v>
      </c>
      <c r="Q355" s="33">
        <v>430.5</v>
      </c>
      <c r="R355" s="33"/>
      <c r="S355" s="33"/>
      <c r="T355" s="47">
        <v>3</v>
      </c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87"/>
      <c r="BN355" s="187"/>
      <c r="BO355" s="187"/>
      <c r="BP355" s="187"/>
      <c r="BQ355" s="187"/>
      <c r="BR355" s="187"/>
      <c r="BS355" s="187"/>
      <c r="BT355" s="187"/>
      <c r="BU355" s="187"/>
      <c r="BV355" s="187"/>
      <c r="BW355" s="187"/>
      <c r="BX355" s="187"/>
      <c r="BY355" s="187"/>
      <c r="BZ355" s="187"/>
      <c r="CA355" s="187"/>
      <c r="CB355" s="187"/>
      <c r="CC355" s="187"/>
      <c r="CD355" s="187"/>
      <c r="CE355" s="187"/>
      <c r="CF355" s="187"/>
      <c r="CG355" s="187"/>
      <c r="CH355" s="187"/>
      <c r="CI355" s="187"/>
      <c r="CJ355" s="187"/>
      <c r="CK355" s="187"/>
      <c r="CL355" s="187"/>
      <c r="CM355" s="187"/>
      <c r="CN355" s="187"/>
      <c r="CO355" s="187"/>
      <c r="CP355" s="187"/>
      <c r="CQ355" s="187"/>
      <c r="CR355" s="187"/>
      <c r="CS355" s="187"/>
      <c r="CT355" s="187"/>
      <c r="CU355" s="187"/>
      <c r="CV355" s="187"/>
      <c r="CW355" s="187"/>
      <c r="CX355" s="187"/>
      <c r="CY355" s="187"/>
      <c r="CZ355" s="187"/>
      <c r="DA355" s="187"/>
      <c r="DB355" s="187"/>
      <c r="DC355" s="187"/>
      <c r="DD355" s="187"/>
      <c r="DE355" s="187"/>
      <c r="DF355" s="187"/>
      <c r="DG355" s="187"/>
      <c r="DH355" s="187"/>
      <c r="DI355" s="187"/>
      <c r="DJ355" s="187"/>
      <c r="DK355" s="187"/>
      <c r="DL355" s="187"/>
      <c r="DM355" s="187"/>
      <c r="DN355" s="187"/>
      <c r="DO355" s="187"/>
      <c r="DP355" s="187"/>
      <c r="DQ355" s="187"/>
      <c r="DR355" s="190"/>
      <c r="DS355" s="190"/>
      <c r="DT355" s="190"/>
      <c r="DU355" s="190"/>
      <c r="DV355" s="190"/>
      <c r="DW355" s="190"/>
      <c r="DX355" s="190"/>
      <c r="DY355" s="190"/>
      <c r="DZ355" s="190"/>
      <c r="EA355" s="190"/>
      <c r="EB355" s="190"/>
      <c r="EC355" s="190"/>
      <c r="ED355" s="190"/>
      <c r="EE355" s="190"/>
      <c r="EF355" s="190"/>
      <c r="EG355" s="190"/>
      <c r="EH355" s="190"/>
      <c r="EI355" s="190"/>
      <c r="EJ355" s="190"/>
      <c r="EK355" s="190"/>
      <c r="EL355" s="190"/>
      <c r="EM355" s="190"/>
      <c r="EN355" s="190"/>
      <c r="EO355" s="190"/>
    </row>
    <row r="356" spans="1:145" s="8" customFormat="1" ht="106.5" customHeight="1" hidden="1">
      <c r="A356" s="261">
        <v>403</v>
      </c>
      <c r="B356" s="227" t="s">
        <v>216</v>
      </c>
      <c r="C356" s="276" t="s">
        <v>3</v>
      </c>
      <c r="D356" s="138" t="s">
        <v>356</v>
      </c>
      <c r="E356" s="139" t="s">
        <v>58</v>
      </c>
      <c r="F356" s="139" t="s">
        <v>278</v>
      </c>
      <c r="G356" s="139" t="s">
        <v>279</v>
      </c>
      <c r="H356" s="216" t="s">
        <v>59</v>
      </c>
      <c r="I356" s="265" t="s">
        <v>49</v>
      </c>
      <c r="J356" s="216" t="s">
        <v>296</v>
      </c>
      <c r="K356" s="216"/>
      <c r="L356" s="216"/>
      <c r="M356" s="212"/>
      <c r="N356" s="212"/>
      <c r="O356" s="212"/>
      <c r="P356" s="212"/>
      <c r="Q356" s="212"/>
      <c r="R356" s="212"/>
      <c r="S356" s="212"/>
      <c r="T356" s="214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8"/>
      <c r="BH356" s="188"/>
      <c r="BI356" s="188"/>
      <c r="BJ356" s="188"/>
      <c r="BK356" s="188"/>
      <c r="BL356" s="188"/>
      <c r="BM356" s="188"/>
      <c r="BN356" s="188"/>
      <c r="BO356" s="188"/>
      <c r="BP356" s="188"/>
      <c r="BQ356" s="188"/>
      <c r="BR356" s="188"/>
      <c r="BS356" s="188"/>
      <c r="BT356" s="188"/>
      <c r="BU356" s="188"/>
      <c r="BV356" s="188"/>
      <c r="BW356" s="188"/>
      <c r="BX356" s="188"/>
      <c r="BY356" s="188"/>
      <c r="BZ356" s="188"/>
      <c r="CA356" s="188"/>
      <c r="CB356" s="188"/>
      <c r="CC356" s="188"/>
      <c r="CD356" s="188"/>
      <c r="CE356" s="188"/>
      <c r="CF356" s="188"/>
      <c r="CG356" s="188"/>
      <c r="CH356" s="188"/>
      <c r="CI356" s="188"/>
      <c r="CJ356" s="188"/>
      <c r="CK356" s="188"/>
      <c r="CL356" s="188"/>
      <c r="CM356" s="188"/>
      <c r="CN356" s="188"/>
      <c r="CO356" s="188"/>
      <c r="CP356" s="188"/>
      <c r="CQ356" s="188"/>
      <c r="CR356" s="188"/>
      <c r="CS356" s="188"/>
      <c r="CT356" s="188"/>
      <c r="CU356" s="188"/>
      <c r="CV356" s="188"/>
      <c r="CW356" s="188"/>
      <c r="CX356" s="188"/>
      <c r="CY356" s="188"/>
      <c r="CZ356" s="188"/>
      <c r="DA356" s="188"/>
      <c r="DB356" s="188"/>
      <c r="DC356" s="188"/>
      <c r="DD356" s="188"/>
      <c r="DE356" s="188"/>
      <c r="DF356" s="188"/>
      <c r="DG356" s="188"/>
      <c r="DH356" s="188"/>
      <c r="DI356" s="188"/>
      <c r="DJ356" s="188"/>
      <c r="DK356" s="188"/>
      <c r="DL356" s="188"/>
      <c r="DM356" s="188"/>
      <c r="DN356" s="188"/>
      <c r="DO356" s="188"/>
      <c r="DP356" s="188"/>
      <c r="DQ356" s="188"/>
      <c r="DR356" s="188"/>
      <c r="DS356" s="188"/>
      <c r="DT356" s="188"/>
      <c r="DU356" s="188"/>
      <c r="DV356" s="188"/>
      <c r="DW356" s="188"/>
      <c r="DX356" s="188"/>
      <c r="DY356" s="188"/>
      <c r="DZ356" s="188"/>
      <c r="EA356" s="188"/>
      <c r="EB356" s="188"/>
      <c r="EC356" s="188"/>
      <c r="ED356" s="188"/>
      <c r="EE356" s="188"/>
      <c r="EF356" s="188"/>
      <c r="EG356" s="188"/>
      <c r="EH356" s="188"/>
      <c r="EI356" s="188"/>
      <c r="EJ356" s="188"/>
      <c r="EK356" s="188"/>
      <c r="EL356" s="188"/>
      <c r="EM356" s="188"/>
      <c r="EN356" s="188"/>
      <c r="EO356" s="188"/>
    </row>
    <row r="357" spans="1:145" s="8" customFormat="1" ht="93" customHeight="1" hidden="1">
      <c r="A357" s="262"/>
      <c r="B357" s="228"/>
      <c r="C357" s="277"/>
      <c r="D357" s="67" t="s">
        <v>117</v>
      </c>
      <c r="E357" s="61" t="s">
        <v>58</v>
      </c>
      <c r="F357" s="68">
        <v>41640</v>
      </c>
      <c r="G357" s="68">
        <v>43100</v>
      </c>
      <c r="H357" s="217"/>
      <c r="I357" s="266"/>
      <c r="J357" s="217"/>
      <c r="K357" s="217"/>
      <c r="L357" s="217"/>
      <c r="M357" s="213"/>
      <c r="N357" s="213"/>
      <c r="O357" s="213"/>
      <c r="P357" s="213"/>
      <c r="Q357" s="213"/>
      <c r="R357" s="213"/>
      <c r="S357" s="213"/>
      <c r="T357" s="215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  <c r="AS357" s="188"/>
      <c r="AT357" s="188"/>
      <c r="AU357" s="188"/>
      <c r="AV357" s="188"/>
      <c r="AW357" s="188"/>
      <c r="AX357" s="188"/>
      <c r="AY357" s="188"/>
      <c r="AZ357" s="188"/>
      <c r="BA357" s="188"/>
      <c r="BB357" s="188"/>
      <c r="BC357" s="188"/>
      <c r="BD357" s="188"/>
      <c r="BE357" s="188"/>
      <c r="BF357" s="188"/>
      <c r="BG357" s="188"/>
      <c r="BH357" s="188"/>
      <c r="BI357" s="188"/>
      <c r="BJ357" s="188"/>
      <c r="BK357" s="188"/>
      <c r="BL357" s="188"/>
      <c r="BM357" s="188"/>
      <c r="BN357" s="188"/>
      <c r="BO357" s="188"/>
      <c r="BP357" s="188"/>
      <c r="BQ357" s="188"/>
      <c r="BR357" s="188"/>
      <c r="BS357" s="188"/>
      <c r="BT357" s="188"/>
      <c r="BU357" s="188"/>
      <c r="BV357" s="188"/>
      <c r="BW357" s="188"/>
      <c r="BX357" s="188"/>
      <c r="BY357" s="188"/>
      <c r="BZ357" s="188"/>
      <c r="CA357" s="188"/>
      <c r="CB357" s="188"/>
      <c r="CC357" s="188"/>
      <c r="CD357" s="188"/>
      <c r="CE357" s="188"/>
      <c r="CF357" s="188"/>
      <c r="CG357" s="188"/>
      <c r="CH357" s="188"/>
      <c r="CI357" s="188"/>
      <c r="CJ357" s="188"/>
      <c r="CK357" s="188"/>
      <c r="CL357" s="188"/>
      <c r="CM357" s="188"/>
      <c r="CN357" s="188"/>
      <c r="CO357" s="188"/>
      <c r="CP357" s="188"/>
      <c r="CQ357" s="188"/>
      <c r="CR357" s="188"/>
      <c r="CS357" s="188"/>
      <c r="CT357" s="188"/>
      <c r="CU357" s="188"/>
      <c r="CV357" s="188"/>
      <c r="CW357" s="188"/>
      <c r="CX357" s="188"/>
      <c r="CY357" s="188"/>
      <c r="CZ357" s="188"/>
      <c r="DA357" s="188"/>
      <c r="DB357" s="188"/>
      <c r="DC357" s="188"/>
      <c r="DD357" s="188"/>
      <c r="DE357" s="188"/>
      <c r="DF357" s="188"/>
      <c r="DG357" s="188"/>
      <c r="DH357" s="188"/>
      <c r="DI357" s="188"/>
      <c r="DJ357" s="188"/>
      <c r="DK357" s="188"/>
      <c r="DL357" s="188"/>
      <c r="DM357" s="188"/>
      <c r="DN357" s="188"/>
      <c r="DO357" s="188"/>
      <c r="DP357" s="188"/>
      <c r="DQ357" s="188"/>
      <c r="DR357" s="188"/>
      <c r="DS357" s="188"/>
      <c r="DT357" s="188"/>
      <c r="DU357" s="188"/>
      <c r="DV357" s="188"/>
      <c r="DW357" s="188"/>
      <c r="DX357" s="188"/>
      <c r="DY357" s="188"/>
      <c r="DZ357" s="188"/>
      <c r="EA357" s="188"/>
      <c r="EB357" s="188"/>
      <c r="EC357" s="188"/>
      <c r="ED357" s="188"/>
      <c r="EE357" s="188"/>
      <c r="EF357" s="188"/>
      <c r="EG357" s="188"/>
      <c r="EH357" s="188"/>
      <c r="EI357" s="188"/>
      <c r="EJ357" s="188"/>
      <c r="EK357" s="188"/>
      <c r="EL357" s="188"/>
      <c r="EM357" s="188"/>
      <c r="EN357" s="188"/>
      <c r="EO357" s="188"/>
    </row>
    <row r="358" spans="1:145" s="6" customFormat="1" ht="18" customHeight="1" hidden="1">
      <c r="A358" s="262"/>
      <c r="B358" s="274"/>
      <c r="C358" s="209" t="s">
        <v>297</v>
      </c>
      <c r="D358" s="275"/>
      <c r="E358" s="275"/>
      <c r="F358" s="275"/>
      <c r="G358" s="211"/>
      <c r="H358" s="69" t="s">
        <v>59</v>
      </c>
      <c r="I358" s="152" t="s">
        <v>49</v>
      </c>
      <c r="J358" s="69" t="s">
        <v>296</v>
      </c>
      <c r="K358" s="69" t="s">
        <v>284</v>
      </c>
      <c r="L358" s="69">
        <v>251</v>
      </c>
      <c r="M358" s="32"/>
      <c r="N358" s="32"/>
      <c r="O358" s="32"/>
      <c r="P358" s="32"/>
      <c r="Q358" s="32"/>
      <c r="R358" s="32"/>
      <c r="S358" s="32"/>
      <c r="T358" s="70">
        <v>3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</row>
    <row r="359" spans="1:145" s="12" customFormat="1" ht="69" customHeight="1">
      <c r="A359" s="225">
        <v>403</v>
      </c>
      <c r="B359" s="227" t="s">
        <v>394</v>
      </c>
      <c r="C359" s="272" t="s">
        <v>377</v>
      </c>
      <c r="D359" s="63" t="s">
        <v>342</v>
      </c>
      <c r="E359" s="153" t="s">
        <v>58</v>
      </c>
      <c r="F359" s="137" t="s">
        <v>89</v>
      </c>
      <c r="G359" s="154" t="s">
        <v>496</v>
      </c>
      <c r="H359" s="218" t="s">
        <v>59</v>
      </c>
      <c r="I359" s="218" t="s">
        <v>49</v>
      </c>
      <c r="J359" s="218" t="s">
        <v>287</v>
      </c>
      <c r="K359" s="218"/>
      <c r="L359" s="218"/>
      <c r="M359" s="257">
        <f>M363</f>
        <v>87.7</v>
      </c>
      <c r="N359" s="212">
        <f>N363</f>
        <v>87.7</v>
      </c>
      <c r="O359" s="212">
        <f>O363</f>
        <v>87.7</v>
      </c>
      <c r="P359" s="212">
        <f>P363</f>
        <v>94</v>
      </c>
      <c r="Q359" s="212">
        <f>Q363</f>
        <v>99.1</v>
      </c>
      <c r="R359" s="212"/>
      <c r="S359" s="212"/>
      <c r="T359" s="214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87"/>
      <c r="BB359" s="187"/>
      <c r="BC359" s="187"/>
      <c r="BD359" s="187"/>
      <c r="BE359" s="187"/>
      <c r="BF359" s="187"/>
      <c r="BG359" s="187"/>
      <c r="BH359" s="187"/>
      <c r="BI359" s="187"/>
      <c r="BJ359" s="187"/>
      <c r="BK359" s="187"/>
      <c r="BL359" s="187"/>
      <c r="BM359" s="187"/>
      <c r="BN359" s="187"/>
      <c r="BO359" s="187"/>
      <c r="BP359" s="187"/>
      <c r="BQ359" s="187"/>
      <c r="BR359" s="187"/>
      <c r="BS359" s="187"/>
      <c r="BT359" s="187"/>
      <c r="BU359" s="187"/>
      <c r="BV359" s="187"/>
      <c r="BW359" s="187"/>
      <c r="BX359" s="187"/>
      <c r="BY359" s="187"/>
      <c r="BZ359" s="187"/>
      <c r="CA359" s="187"/>
      <c r="CB359" s="187"/>
      <c r="CC359" s="187"/>
      <c r="CD359" s="187"/>
      <c r="CE359" s="187"/>
      <c r="CF359" s="187"/>
      <c r="CG359" s="187"/>
      <c r="CH359" s="187"/>
      <c r="CI359" s="187"/>
      <c r="CJ359" s="187"/>
      <c r="CK359" s="187"/>
      <c r="CL359" s="187"/>
      <c r="CM359" s="187"/>
      <c r="CN359" s="187"/>
      <c r="CO359" s="187"/>
      <c r="CP359" s="187"/>
      <c r="CQ359" s="187"/>
      <c r="CR359" s="187"/>
      <c r="CS359" s="187"/>
      <c r="CT359" s="187"/>
      <c r="CU359" s="187"/>
      <c r="CV359" s="187"/>
      <c r="CW359" s="187"/>
      <c r="CX359" s="187"/>
      <c r="CY359" s="187"/>
      <c r="CZ359" s="187"/>
      <c r="DA359" s="187"/>
      <c r="DB359" s="187"/>
      <c r="DC359" s="187"/>
      <c r="DD359" s="187"/>
      <c r="DE359" s="187"/>
      <c r="DF359" s="187"/>
      <c r="DG359" s="187"/>
      <c r="DH359" s="187"/>
      <c r="DI359" s="187"/>
      <c r="DJ359" s="187"/>
      <c r="DK359" s="187"/>
      <c r="DL359" s="187"/>
      <c r="DM359" s="187"/>
      <c r="DN359" s="187"/>
      <c r="DO359" s="187"/>
      <c r="DP359" s="187"/>
      <c r="DQ359" s="187"/>
      <c r="DR359" s="190"/>
      <c r="DS359" s="190"/>
      <c r="DT359" s="190"/>
      <c r="DU359" s="190"/>
      <c r="DV359" s="190"/>
      <c r="DW359" s="190"/>
      <c r="DX359" s="190"/>
      <c r="DY359" s="190"/>
      <c r="DZ359" s="190"/>
      <c r="EA359" s="190"/>
      <c r="EB359" s="190"/>
      <c r="EC359" s="190"/>
      <c r="ED359" s="190"/>
      <c r="EE359" s="190"/>
      <c r="EF359" s="190"/>
      <c r="EG359" s="190"/>
      <c r="EH359" s="190"/>
      <c r="EI359" s="190"/>
      <c r="EJ359" s="190"/>
      <c r="EK359" s="190"/>
      <c r="EL359" s="190"/>
      <c r="EM359" s="190"/>
      <c r="EN359" s="190"/>
      <c r="EO359" s="190"/>
    </row>
    <row r="360" spans="1:145" s="12" customFormat="1" ht="59.25" customHeight="1">
      <c r="A360" s="246"/>
      <c r="B360" s="247"/>
      <c r="C360" s="273"/>
      <c r="D360" s="182" t="s">
        <v>374</v>
      </c>
      <c r="E360" s="155" t="s">
        <v>58</v>
      </c>
      <c r="F360" s="184" t="s">
        <v>373</v>
      </c>
      <c r="G360" s="186" t="s">
        <v>375</v>
      </c>
      <c r="H360" s="245"/>
      <c r="I360" s="245"/>
      <c r="J360" s="245"/>
      <c r="K360" s="245"/>
      <c r="L360" s="245"/>
      <c r="M360" s="271"/>
      <c r="N360" s="243"/>
      <c r="O360" s="243"/>
      <c r="P360" s="243"/>
      <c r="Q360" s="243"/>
      <c r="R360" s="243"/>
      <c r="S360" s="243"/>
      <c r="T360" s="244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187"/>
      <c r="BD360" s="187"/>
      <c r="BE360" s="187"/>
      <c r="BF360" s="187"/>
      <c r="BG360" s="187"/>
      <c r="BH360" s="187"/>
      <c r="BI360" s="187"/>
      <c r="BJ360" s="187"/>
      <c r="BK360" s="187"/>
      <c r="BL360" s="187"/>
      <c r="BM360" s="187"/>
      <c r="BN360" s="187"/>
      <c r="BO360" s="187"/>
      <c r="BP360" s="187"/>
      <c r="BQ360" s="187"/>
      <c r="BR360" s="187"/>
      <c r="BS360" s="187"/>
      <c r="BT360" s="187"/>
      <c r="BU360" s="187"/>
      <c r="BV360" s="187"/>
      <c r="BW360" s="187"/>
      <c r="BX360" s="187"/>
      <c r="BY360" s="187"/>
      <c r="BZ360" s="187"/>
      <c r="CA360" s="187"/>
      <c r="CB360" s="187"/>
      <c r="CC360" s="187"/>
      <c r="CD360" s="187"/>
      <c r="CE360" s="187"/>
      <c r="CF360" s="187"/>
      <c r="CG360" s="187"/>
      <c r="CH360" s="187"/>
      <c r="CI360" s="187"/>
      <c r="CJ360" s="187"/>
      <c r="CK360" s="187"/>
      <c r="CL360" s="187"/>
      <c r="CM360" s="187"/>
      <c r="CN360" s="187"/>
      <c r="CO360" s="187"/>
      <c r="CP360" s="187"/>
      <c r="CQ360" s="187"/>
      <c r="CR360" s="187"/>
      <c r="CS360" s="187"/>
      <c r="CT360" s="187"/>
      <c r="CU360" s="187"/>
      <c r="CV360" s="187"/>
      <c r="CW360" s="187"/>
      <c r="CX360" s="187"/>
      <c r="CY360" s="187"/>
      <c r="CZ360" s="187"/>
      <c r="DA360" s="187"/>
      <c r="DB360" s="187"/>
      <c r="DC360" s="187"/>
      <c r="DD360" s="187"/>
      <c r="DE360" s="187"/>
      <c r="DF360" s="187"/>
      <c r="DG360" s="187"/>
      <c r="DH360" s="187"/>
      <c r="DI360" s="187"/>
      <c r="DJ360" s="187"/>
      <c r="DK360" s="187"/>
      <c r="DL360" s="187"/>
      <c r="DM360" s="187"/>
      <c r="DN360" s="187"/>
      <c r="DO360" s="187"/>
      <c r="DP360" s="187"/>
      <c r="DQ360" s="187"/>
      <c r="DR360" s="190"/>
      <c r="DS360" s="190"/>
      <c r="DT360" s="190"/>
      <c r="DU360" s="190"/>
      <c r="DV360" s="190"/>
      <c r="DW360" s="190"/>
      <c r="DX360" s="190"/>
      <c r="DY360" s="190"/>
      <c r="DZ360" s="190"/>
      <c r="EA360" s="190"/>
      <c r="EB360" s="190"/>
      <c r="EC360" s="190"/>
      <c r="ED360" s="190"/>
      <c r="EE360" s="190"/>
      <c r="EF360" s="190"/>
      <c r="EG360" s="190"/>
      <c r="EH360" s="190"/>
      <c r="EI360" s="190"/>
      <c r="EJ360" s="190"/>
      <c r="EK360" s="190"/>
      <c r="EL360" s="190"/>
      <c r="EM360" s="190"/>
      <c r="EN360" s="190"/>
      <c r="EO360" s="190"/>
    </row>
    <row r="361" spans="1:121" s="12" customFormat="1" ht="64.5" customHeight="1">
      <c r="A361" s="246"/>
      <c r="B361" s="247"/>
      <c r="C361" s="273"/>
      <c r="D361" s="63" t="s">
        <v>495</v>
      </c>
      <c r="E361" s="155" t="s">
        <v>58</v>
      </c>
      <c r="F361" s="146" t="s">
        <v>493</v>
      </c>
      <c r="G361" s="156" t="s">
        <v>494</v>
      </c>
      <c r="H361" s="245"/>
      <c r="I361" s="245"/>
      <c r="J361" s="245"/>
      <c r="K361" s="245"/>
      <c r="L361" s="245"/>
      <c r="M361" s="271"/>
      <c r="N361" s="243"/>
      <c r="O361" s="243"/>
      <c r="P361" s="243"/>
      <c r="Q361" s="243"/>
      <c r="R361" s="243"/>
      <c r="S361" s="243"/>
      <c r="T361" s="244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</row>
    <row r="362" spans="1:121" s="12" customFormat="1" ht="18" customHeight="1" hidden="1">
      <c r="A362" s="226"/>
      <c r="B362" s="228"/>
      <c r="C362" s="260"/>
      <c r="D362" s="160"/>
      <c r="E362" s="143"/>
      <c r="F362" s="143"/>
      <c r="G362" s="143"/>
      <c r="H362" s="219"/>
      <c r="I362" s="219"/>
      <c r="J362" s="219"/>
      <c r="K362" s="219"/>
      <c r="L362" s="219"/>
      <c r="M362" s="258"/>
      <c r="N362" s="213"/>
      <c r="O362" s="213"/>
      <c r="P362" s="213"/>
      <c r="Q362" s="213"/>
      <c r="R362" s="213"/>
      <c r="S362" s="213"/>
      <c r="T362" s="215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</row>
    <row r="363" spans="1:121" s="12" customFormat="1" ht="25.5" customHeight="1">
      <c r="A363" s="220"/>
      <c r="B363" s="221"/>
      <c r="C363" s="256" t="s">
        <v>288</v>
      </c>
      <c r="D363" s="256"/>
      <c r="E363" s="256"/>
      <c r="F363" s="256"/>
      <c r="G363" s="256"/>
      <c r="H363" s="41" t="s">
        <v>59</v>
      </c>
      <c r="I363" s="41" t="s">
        <v>49</v>
      </c>
      <c r="J363" s="41" t="s">
        <v>287</v>
      </c>
      <c r="K363" s="41" t="s">
        <v>284</v>
      </c>
      <c r="L363" s="41" t="s">
        <v>359</v>
      </c>
      <c r="M363" s="26">
        <v>87.7</v>
      </c>
      <c r="N363" s="33">
        <v>87.7</v>
      </c>
      <c r="O363" s="33">
        <v>87.7</v>
      </c>
      <c r="P363" s="33">
        <v>94</v>
      </c>
      <c r="Q363" s="33">
        <v>99.1</v>
      </c>
      <c r="R363" s="33"/>
      <c r="S363" s="33"/>
      <c r="T363" s="47">
        <v>3</v>
      </c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</row>
    <row r="364" spans="1:121" s="3" customFormat="1" ht="83.25" customHeight="1" hidden="1">
      <c r="A364" s="225">
        <v>403</v>
      </c>
      <c r="B364" s="227" t="s">
        <v>299</v>
      </c>
      <c r="C364" s="248" t="s">
        <v>4</v>
      </c>
      <c r="D364" s="54" t="s">
        <v>276</v>
      </c>
      <c r="E364" s="55" t="s">
        <v>300</v>
      </c>
      <c r="F364" s="56">
        <v>41562</v>
      </c>
      <c r="G364" s="56">
        <v>42004</v>
      </c>
      <c r="H364" s="218" t="s">
        <v>127</v>
      </c>
      <c r="I364" s="268" t="s">
        <v>135</v>
      </c>
      <c r="J364" s="218" t="s">
        <v>301</v>
      </c>
      <c r="K364" s="218"/>
      <c r="L364" s="218"/>
      <c r="M364" s="212"/>
      <c r="N364" s="212">
        <f>N367</f>
        <v>146</v>
      </c>
      <c r="O364" s="212">
        <f>O367</f>
        <v>146</v>
      </c>
      <c r="P364" s="212"/>
      <c r="Q364" s="212"/>
      <c r="R364" s="212"/>
      <c r="S364" s="212"/>
      <c r="T364" s="214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</row>
    <row r="365" spans="1:121" s="3" customFormat="1" ht="105.75" customHeight="1" hidden="1">
      <c r="A365" s="246"/>
      <c r="B365" s="247"/>
      <c r="C365" s="249"/>
      <c r="D365" s="138" t="s">
        <v>356</v>
      </c>
      <c r="E365" s="139" t="s">
        <v>58</v>
      </c>
      <c r="F365" s="139" t="s">
        <v>278</v>
      </c>
      <c r="G365" s="139" t="s">
        <v>279</v>
      </c>
      <c r="H365" s="245"/>
      <c r="I365" s="269"/>
      <c r="J365" s="245"/>
      <c r="K365" s="245"/>
      <c r="L365" s="245"/>
      <c r="M365" s="243"/>
      <c r="N365" s="243"/>
      <c r="O365" s="243"/>
      <c r="P365" s="243"/>
      <c r="Q365" s="243"/>
      <c r="R365" s="243"/>
      <c r="S365" s="243"/>
      <c r="T365" s="244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</row>
    <row r="366" spans="1:121" s="3" customFormat="1" ht="119.25" customHeight="1" hidden="1">
      <c r="A366" s="226"/>
      <c r="B366" s="228"/>
      <c r="C366" s="250"/>
      <c r="D366" s="67" t="s">
        <v>324</v>
      </c>
      <c r="E366" s="61" t="s">
        <v>58</v>
      </c>
      <c r="F366" s="68">
        <v>41640</v>
      </c>
      <c r="G366" s="68">
        <v>43100</v>
      </c>
      <c r="H366" s="219"/>
      <c r="I366" s="270"/>
      <c r="J366" s="219"/>
      <c r="K366" s="219"/>
      <c r="L366" s="219"/>
      <c r="M366" s="213"/>
      <c r="N366" s="213"/>
      <c r="O366" s="213"/>
      <c r="P366" s="213"/>
      <c r="Q366" s="213"/>
      <c r="R366" s="213"/>
      <c r="S366" s="213"/>
      <c r="T366" s="215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</row>
    <row r="367" spans="1:121" s="3" customFormat="1" ht="18" customHeight="1" hidden="1">
      <c r="A367" s="267"/>
      <c r="B367" s="267"/>
      <c r="C367" s="234" t="s">
        <v>283</v>
      </c>
      <c r="D367" s="235"/>
      <c r="E367" s="235"/>
      <c r="F367" s="235"/>
      <c r="G367" s="236"/>
      <c r="H367" s="41" t="s">
        <v>127</v>
      </c>
      <c r="I367" s="157" t="s">
        <v>135</v>
      </c>
      <c r="J367" s="41" t="s">
        <v>301</v>
      </c>
      <c r="K367" s="41" t="s">
        <v>284</v>
      </c>
      <c r="L367" s="41" t="s">
        <v>285</v>
      </c>
      <c r="M367" s="26"/>
      <c r="N367" s="33">
        <v>146</v>
      </c>
      <c r="O367" s="33">
        <v>146</v>
      </c>
      <c r="P367" s="33"/>
      <c r="Q367" s="33"/>
      <c r="R367" s="33"/>
      <c r="S367" s="33"/>
      <c r="T367" s="47">
        <v>3</v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</row>
    <row r="368" spans="1:20" s="6" customFormat="1" ht="106.5" customHeight="1" hidden="1">
      <c r="A368" s="261">
        <v>403</v>
      </c>
      <c r="B368" s="227" t="s">
        <v>302</v>
      </c>
      <c r="C368" s="263" t="s">
        <v>5</v>
      </c>
      <c r="D368" s="138" t="s">
        <v>356</v>
      </c>
      <c r="E368" s="139" t="s">
        <v>58</v>
      </c>
      <c r="F368" s="139" t="s">
        <v>278</v>
      </c>
      <c r="G368" s="139" t="s">
        <v>279</v>
      </c>
      <c r="H368" s="216" t="s">
        <v>69</v>
      </c>
      <c r="I368" s="265" t="s">
        <v>158</v>
      </c>
      <c r="J368" s="216" t="s">
        <v>296</v>
      </c>
      <c r="K368" s="216"/>
      <c r="L368" s="216"/>
      <c r="M368" s="212"/>
      <c r="N368" s="212">
        <f>N370</f>
        <v>19</v>
      </c>
      <c r="O368" s="212">
        <f>O370</f>
        <v>19</v>
      </c>
      <c r="P368" s="212"/>
      <c r="Q368" s="212"/>
      <c r="R368" s="212"/>
      <c r="S368" s="212"/>
      <c r="T368" s="214"/>
    </row>
    <row r="369" spans="1:20" s="6" customFormat="1" ht="96" customHeight="1" hidden="1">
      <c r="A369" s="262"/>
      <c r="B369" s="228"/>
      <c r="C369" s="264"/>
      <c r="D369" s="67" t="s">
        <v>117</v>
      </c>
      <c r="E369" s="61" t="s">
        <v>58</v>
      </c>
      <c r="F369" s="68">
        <v>41640</v>
      </c>
      <c r="G369" s="68">
        <v>43100</v>
      </c>
      <c r="H369" s="217"/>
      <c r="I369" s="266"/>
      <c r="J369" s="217"/>
      <c r="K369" s="217"/>
      <c r="L369" s="217"/>
      <c r="M369" s="213"/>
      <c r="N369" s="213"/>
      <c r="O369" s="213"/>
      <c r="P369" s="213"/>
      <c r="Q369" s="213"/>
      <c r="R369" s="213"/>
      <c r="S369" s="213"/>
      <c r="T369" s="215"/>
    </row>
    <row r="370" spans="1:20" s="6" customFormat="1" ht="30" customHeight="1" hidden="1">
      <c r="A370" s="220"/>
      <c r="B370" s="221"/>
      <c r="C370" s="209" t="s">
        <v>297</v>
      </c>
      <c r="D370" s="210"/>
      <c r="E370" s="210"/>
      <c r="F370" s="210"/>
      <c r="G370" s="211"/>
      <c r="H370" s="53" t="s">
        <v>69</v>
      </c>
      <c r="I370" s="53" t="s">
        <v>158</v>
      </c>
      <c r="J370" s="53" t="s">
        <v>296</v>
      </c>
      <c r="K370" s="72" t="s">
        <v>284</v>
      </c>
      <c r="L370" s="72">
        <v>251</v>
      </c>
      <c r="M370" s="30"/>
      <c r="N370" s="30">
        <v>19</v>
      </c>
      <c r="O370" s="30">
        <v>19</v>
      </c>
      <c r="P370" s="30"/>
      <c r="Q370" s="30"/>
      <c r="R370" s="30"/>
      <c r="S370" s="30"/>
      <c r="T370" s="73">
        <v>3</v>
      </c>
    </row>
    <row r="371" spans="1:121" s="3" customFormat="1" ht="82.5" customHeight="1" hidden="1">
      <c r="A371" s="225">
        <v>403</v>
      </c>
      <c r="B371" s="227" t="s">
        <v>303</v>
      </c>
      <c r="C371" s="248" t="s">
        <v>6</v>
      </c>
      <c r="D371" s="54" t="s">
        <v>276</v>
      </c>
      <c r="E371" s="55" t="s">
        <v>304</v>
      </c>
      <c r="F371" s="56">
        <v>41562</v>
      </c>
      <c r="G371" s="56">
        <v>42004</v>
      </c>
      <c r="H371" s="218" t="s">
        <v>158</v>
      </c>
      <c r="I371" s="218" t="s">
        <v>59</v>
      </c>
      <c r="J371" s="218" t="s">
        <v>305</v>
      </c>
      <c r="K371" s="218"/>
      <c r="L371" s="218"/>
      <c r="M371" s="212"/>
      <c r="N371" s="212">
        <f>N374</f>
        <v>150</v>
      </c>
      <c r="O371" s="212">
        <f>O374</f>
        <v>139.80316</v>
      </c>
      <c r="P371" s="212"/>
      <c r="Q371" s="212"/>
      <c r="R371" s="212"/>
      <c r="S371" s="212"/>
      <c r="T371" s="214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</row>
    <row r="372" spans="1:121" s="3" customFormat="1" ht="103.5" customHeight="1" hidden="1">
      <c r="A372" s="246"/>
      <c r="B372" s="247"/>
      <c r="C372" s="249"/>
      <c r="D372" s="138" t="s">
        <v>356</v>
      </c>
      <c r="E372" s="139" t="s">
        <v>58</v>
      </c>
      <c r="F372" s="139" t="s">
        <v>278</v>
      </c>
      <c r="G372" s="139" t="s">
        <v>279</v>
      </c>
      <c r="H372" s="245"/>
      <c r="I372" s="245"/>
      <c r="J372" s="245"/>
      <c r="K372" s="245"/>
      <c r="L372" s="245"/>
      <c r="M372" s="243"/>
      <c r="N372" s="243"/>
      <c r="O372" s="243"/>
      <c r="P372" s="243"/>
      <c r="Q372" s="243"/>
      <c r="R372" s="243"/>
      <c r="S372" s="243"/>
      <c r="T372" s="244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</row>
    <row r="373" spans="1:121" s="3" customFormat="1" ht="99.75" customHeight="1" hidden="1">
      <c r="A373" s="226"/>
      <c r="B373" s="228"/>
      <c r="C373" s="250"/>
      <c r="D373" s="67" t="s">
        <v>306</v>
      </c>
      <c r="E373" s="61" t="s">
        <v>58</v>
      </c>
      <c r="F373" s="68">
        <v>41858</v>
      </c>
      <c r="G373" s="68">
        <v>42023</v>
      </c>
      <c r="H373" s="219"/>
      <c r="I373" s="219"/>
      <c r="J373" s="219"/>
      <c r="K373" s="219"/>
      <c r="L373" s="219"/>
      <c r="M373" s="213"/>
      <c r="N373" s="213"/>
      <c r="O373" s="213"/>
      <c r="P373" s="213"/>
      <c r="Q373" s="213"/>
      <c r="R373" s="213"/>
      <c r="S373" s="213"/>
      <c r="T373" s="215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</row>
    <row r="374" spans="1:121" s="3" customFormat="1" ht="18" customHeight="1" hidden="1">
      <c r="A374" s="220"/>
      <c r="B374" s="221"/>
      <c r="C374" s="234" t="s">
        <v>283</v>
      </c>
      <c r="D374" s="235"/>
      <c r="E374" s="235"/>
      <c r="F374" s="235"/>
      <c r="G374" s="236"/>
      <c r="H374" s="158" t="s">
        <v>158</v>
      </c>
      <c r="I374" s="158" t="s">
        <v>59</v>
      </c>
      <c r="J374" s="158" t="s">
        <v>305</v>
      </c>
      <c r="K374" s="158" t="s">
        <v>284</v>
      </c>
      <c r="L374" s="158" t="s">
        <v>285</v>
      </c>
      <c r="M374" s="35"/>
      <c r="N374" s="31">
        <v>150</v>
      </c>
      <c r="O374" s="31">
        <v>139.80316</v>
      </c>
      <c r="P374" s="31"/>
      <c r="Q374" s="31"/>
      <c r="R374" s="31"/>
      <c r="S374" s="31"/>
      <c r="T374" s="147">
        <v>3</v>
      </c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</row>
    <row r="375" spans="1:121" s="3" customFormat="1" ht="78" customHeight="1" hidden="1">
      <c r="A375" s="225">
        <v>403</v>
      </c>
      <c r="B375" s="227" t="s">
        <v>298</v>
      </c>
      <c r="C375" s="259" t="s">
        <v>7</v>
      </c>
      <c r="D375" s="54" t="s">
        <v>276</v>
      </c>
      <c r="E375" s="55" t="s">
        <v>307</v>
      </c>
      <c r="F375" s="56">
        <v>41562</v>
      </c>
      <c r="G375" s="56">
        <v>42004</v>
      </c>
      <c r="H375" s="218" t="s">
        <v>158</v>
      </c>
      <c r="I375" s="218" t="s">
        <v>60</v>
      </c>
      <c r="J375" s="218" t="s">
        <v>277</v>
      </c>
      <c r="K375" s="218"/>
      <c r="L375" s="218"/>
      <c r="M375" s="257"/>
      <c r="N375" s="212"/>
      <c r="O375" s="212"/>
      <c r="P375" s="212"/>
      <c r="Q375" s="212"/>
      <c r="R375" s="212"/>
      <c r="S375" s="212"/>
      <c r="T375" s="214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</row>
    <row r="376" spans="1:121" s="3" customFormat="1" ht="109.5" customHeight="1" hidden="1">
      <c r="A376" s="226"/>
      <c r="B376" s="228"/>
      <c r="C376" s="260"/>
      <c r="D376" s="138" t="s">
        <v>356</v>
      </c>
      <c r="E376" s="139" t="s">
        <v>58</v>
      </c>
      <c r="F376" s="139" t="s">
        <v>278</v>
      </c>
      <c r="G376" s="139" t="s">
        <v>279</v>
      </c>
      <c r="H376" s="219"/>
      <c r="I376" s="219"/>
      <c r="J376" s="219"/>
      <c r="K376" s="219"/>
      <c r="L376" s="219"/>
      <c r="M376" s="258"/>
      <c r="N376" s="213"/>
      <c r="O376" s="213"/>
      <c r="P376" s="213"/>
      <c r="Q376" s="213"/>
      <c r="R376" s="213"/>
      <c r="S376" s="213"/>
      <c r="T376" s="215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</row>
    <row r="377" spans="1:121" s="3" customFormat="1" ht="18" customHeight="1" hidden="1">
      <c r="A377" s="220"/>
      <c r="B377" s="221"/>
      <c r="C377" s="256" t="s">
        <v>283</v>
      </c>
      <c r="D377" s="256"/>
      <c r="E377" s="256"/>
      <c r="F377" s="256"/>
      <c r="G377" s="256"/>
      <c r="H377" s="41" t="s">
        <v>158</v>
      </c>
      <c r="I377" s="41" t="s">
        <v>60</v>
      </c>
      <c r="J377" s="41" t="s">
        <v>277</v>
      </c>
      <c r="K377" s="41" t="s">
        <v>284</v>
      </c>
      <c r="L377" s="41" t="s">
        <v>285</v>
      </c>
      <c r="M377" s="26"/>
      <c r="N377" s="33"/>
      <c r="O377" s="33"/>
      <c r="P377" s="33"/>
      <c r="Q377" s="33"/>
      <c r="R377" s="33"/>
      <c r="S377" s="33"/>
      <c r="T377" s="47">
        <v>3</v>
      </c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</row>
    <row r="378" spans="1:121" s="3" customFormat="1" ht="78" customHeight="1" hidden="1">
      <c r="A378" s="225">
        <v>403</v>
      </c>
      <c r="B378" s="227" t="s">
        <v>217</v>
      </c>
      <c r="C378" s="229" t="s">
        <v>7</v>
      </c>
      <c r="D378" s="159" t="s">
        <v>308</v>
      </c>
      <c r="E378" s="55" t="s">
        <v>58</v>
      </c>
      <c r="F378" s="56">
        <v>42005</v>
      </c>
      <c r="G378" s="56">
        <v>42369</v>
      </c>
      <c r="H378" s="218" t="s">
        <v>158</v>
      </c>
      <c r="I378" s="218" t="s">
        <v>158</v>
      </c>
      <c r="J378" s="218" t="s">
        <v>277</v>
      </c>
      <c r="K378" s="218"/>
      <c r="L378" s="218"/>
      <c r="M378" s="212"/>
      <c r="N378" s="212"/>
      <c r="O378" s="212"/>
      <c r="P378" s="212"/>
      <c r="Q378" s="212"/>
      <c r="R378" s="212"/>
      <c r="S378" s="212"/>
      <c r="T378" s="214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</row>
    <row r="379" spans="1:121" s="3" customFormat="1" ht="105.75" customHeight="1" hidden="1">
      <c r="A379" s="246"/>
      <c r="B379" s="247"/>
      <c r="C379" s="255"/>
      <c r="D379" s="253" t="s">
        <v>358</v>
      </c>
      <c r="E379" s="254" t="s">
        <v>280</v>
      </c>
      <c r="F379" s="254" t="s">
        <v>281</v>
      </c>
      <c r="G379" s="254" t="s">
        <v>282</v>
      </c>
      <c r="H379" s="245"/>
      <c r="I379" s="245"/>
      <c r="J379" s="245"/>
      <c r="K379" s="245"/>
      <c r="L379" s="245"/>
      <c r="M379" s="243"/>
      <c r="N379" s="243"/>
      <c r="O379" s="243"/>
      <c r="P379" s="243"/>
      <c r="Q379" s="243"/>
      <c r="R379" s="243"/>
      <c r="S379" s="243"/>
      <c r="T379" s="244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</row>
    <row r="380" spans="1:121" s="3" customFormat="1" ht="83.25" customHeight="1" hidden="1">
      <c r="A380" s="246"/>
      <c r="B380" s="247"/>
      <c r="C380" s="255"/>
      <c r="D380" s="253"/>
      <c r="E380" s="254"/>
      <c r="F380" s="254"/>
      <c r="G380" s="254"/>
      <c r="H380" s="245"/>
      <c r="I380" s="245"/>
      <c r="J380" s="245"/>
      <c r="K380" s="245"/>
      <c r="L380" s="245"/>
      <c r="M380" s="243"/>
      <c r="N380" s="243"/>
      <c r="O380" s="243"/>
      <c r="P380" s="243"/>
      <c r="Q380" s="243"/>
      <c r="R380" s="243"/>
      <c r="S380" s="243"/>
      <c r="T380" s="244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</row>
    <row r="381" spans="1:121" s="3" customFormat="1" ht="18" customHeight="1" hidden="1">
      <c r="A381" s="92"/>
      <c r="B381" s="93"/>
      <c r="C381" s="160"/>
      <c r="D381" s="142"/>
      <c r="E381" s="143"/>
      <c r="F381" s="143"/>
      <c r="G381" s="143"/>
      <c r="H381" s="219"/>
      <c r="I381" s="219"/>
      <c r="J381" s="219"/>
      <c r="K381" s="219"/>
      <c r="L381" s="219"/>
      <c r="M381" s="213"/>
      <c r="N381" s="213"/>
      <c r="O381" s="213"/>
      <c r="P381" s="213"/>
      <c r="Q381" s="213"/>
      <c r="R381" s="213"/>
      <c r="S381" s="213"/>
      <c r="T381" s="215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</row>
    <row r="382" spans="1:121" s="3" customFormat="1" ht="18" customHeight="1" hidden="1">
      <c r="A382" s="220"/>
      <c r="B382" s="221"/>
      <c r="C382" s="234" t="s">
        <v>283</v>
      </c>
      <c r="D382" s="235"/>
      <c r="E382" s="235"/>
      <c r="F382" s="235"/>
      <c r="G382" s="236"/>
      <c r="H382" s="41" t="s">
        <v>158</v>
      </c>
      <c r="I382" s="41" t="s">
        <v>158</v>
      </c>
      <c r="J382" s="41" t="s">
        <v>277</v>
      </c>
      <c r="K382" s="41" t="s">
        <v>284</v>
      </c>
      <c r="L382" s="41" t="s">
        <v>359</v>
      </c>
      <c r="M382" s="26"/>
      <c r="N382" s="33"/>
      <c r="O382" s="33"/>
      <c r="P382" s="33"/>
      <c r="Q382" s="33"/>
      <c r="R382" s="33"/>
      <c r="S382" s="33"/>
      <c r="T382" s="47">
        <v>3</v>
      </c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</row>
    <row r="383" spans="1:121" s="3" customFormat="1" ht="110.25" customHeight="1" hidden="1">
      <c r="A383" s="225">
        <v>403</v>
      </c>
      <c r="B383" s="227" t="s">
        <v>218</v>
      </c>
      <c r="C383" s="251" t="s">
        <v>8</v>
      </c>
      <c r="D383" s="54" t="s">
        <v>276</v>
      </c>
      <c r="E383" s="55" t="s">
        <v>309</v>
      </c>
      <c r="F383" s="56">
        <v>41562</v>
      </c>
      <c r="G383" s="56">
        <v>42004</v>
      </c>
      <c r="H383" s="218" t="s">
        <v>158</v>
      </c>
      <c r="I383" s="218" t="s">
        <v>158</v>
      </c>
      <c r="J383" s="218" t="s">
        <v>291</v>
      </c>
      <c r="K383" s="218"/>
      <c r="L383" s="218"/>
      <c r="M383" s="212"/>
      <c r="N383" s="212"/>
      <c r="O383" s="212"/>
      <c r="P383" s="212"/>
      <c r="Q383" s="212"/>
      <c r="R383" s="212"/>
      <c r="S383" s="212"/>
      <c r="T383" s="214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</row>
    <row r="384" spans="1:121" s="3" customFormat="1" ht="140.25" customHeight="1" hidden="1">
      <c r="A384" s="226"/>
      <c r="B384" s="228"/>
      <c r="C384" s="252"/>
      <c r="D384" s="138" t="s">
        <v>356</v>
      </c>
      <c r="E384" s="139" t="s">
        <v>58</v>
      </c>
      <c r="F384" s="139" t="s">
        <v>278</v>
      </c>
      <c r="G384" s="139" t="s">
        <v>279</v>
      </c>
      <c r="H384" s="219"/>
      <c r="I384" s="219"/>
      <c r="J384" s="219"/>
      <c r="K384" s="219"/>
      <c r="L384" s="219"/>
      <c r="M384" s="213"/>
      <c r="N384" s="213"/>
      <c r="O384" s="213"/>
      <c r="P384" s="213"/>
      <c r="Q384" s="213"/>
      <c r="R384" s="213"/>
      <c r="S384" s="213"/>
      <c r="T384" s="215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</row>
    <row r="385" spans="1:121" s="3" customFormat="1" ht="18" customHeight="1" hidden="1">
      <c r="A385" s="220"/>
      <c r="B385" s="221"/>
      <c r="C385" s="234" t="s">
        <v>283</v>
      </c>
      <c r="D385" s="235"/>
      <c r="E385" s="235"/>
      <c r="F385" s="235"/>
      <c r="G385" s="236"/>
      <c r="H385" s="41" t="s">
        <v>158</v>
      </c>
      <c r="I385" s="41" t="s">
        <v>158</v>
      </c>
      <c r="J385" s="41" t="s">
        <v>291</v>
      </c>
      <c r="K385" s="41" t="s">
        <v>284</v>
      </c>
      <c r="L385" s="41" t="s">
        <v>285</v>
      </c>
      <c r="M385" s="26"/>
      <c r="N385" s="33"/>
      <c r="O385" s="33"/>
      <c r="P385" s="33"/>
      <c r="Q385" s="33"/>
      <c r="R385" s="33"/>
      <c r="S385" s="33"/>
      <c r="T385" s="47">
        <v>3</v>
      </c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</row>
    <row r="386" spans="1:121" s="3" customFormat="1" ht="80.25" customHeight="1" hidden="1">
      <c r="A386" s="225">
        <v>403</v>
      </c>
      <c r="B386" s="227" t="s">
        <v>303</v>
      </c>
      <c r="C386" s="248" t="s">
        <v>9</v>
      </c>
      <c r="D386" s="54" t="s">
        <v>276</v>
      </c>
      <c r="E386" s="55" t="s">
        <v>310</v>
      </c>
      <c r="F386" s="56">
        <v>41562</v>
      </c>
      <c r="G386" s="56">
        <v>42004</v>
      </c>
      <c r="H386" s="218" t="s">
        <v>220</v>
      </c>
      <c r="I386" s="218" t="s">
        <v>59</v>
      </c>
      <c r="J386" s="218" t="s">
        <v>311</v>
      </c>
      <c r="K386" s="218"/>
      <c r="L386" s="218"/>
      <c r="M386" s="212"/>
      <c r="N386" s="212"/>
      <c r="O386" s="212"/>
      <c r="P386" s="212"/>
      <c r="Q386" s="212"/>
      <c r="R386" s="212"/>
      <c r="S386" s="212"/>
      <c r="T386" s="214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</row>
    <row r="387" spans="1:121" s="3" customFormat="1" ht="106.5" customHeight="1" hidden="1">
      <c r="A387" s="246"/>
      <c r="B387" s="247"/>
      <c r="C387" s="249"/>
      <c r="D387" s="138" t="s">
        <v>356</v>
      </c>
      <c r="E387" s="139" t="s">
        <v>58</v>
      </c>
      <c r="F387" s="139" t="s">
        <v>278</v>
      </c>
      <c r="G387" s="139" t="s">
        <v>279</v>
      </c>
      <c r="H387" s="245"/>
      <c r="I387" s="245"/>
      <c r="J387" s="245"/>
      <c r="K387" s="245"/>
      <c r="L387" s="245"/>
      <c r="M387" s="243"/>
      <c r="N387" s="243"/>
      <c r="O387" s="243"/>
      <c r="P387" s="243"/>
      <c r="Q387" s="243"/>
      <c r="R387" s="243"/>
      <c r="S387" s="243"/>
      <c r="T387" s="244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</row>
    <row r="388" spans="1:121" s="3" customFormat="1" ht="93.75" customHeight="1" hidden="1">
      <c r="A388" s="226"/>
      <c r="B388" s="228"/>
      <c r="C388" s="250"/>
      <c r="D388" s="67" t="s">
        <v>312</v>
      </c>
      <c r="E388" s="61" t="s">
        <v>58</v>
      </c>
      <c r="F388" s="68">
        <v>41640</v>
      </c>
      <c r="G388" s="68">
        <v>43100</v>
      </c>
      <c r="H388" s="219"/>
      <c r="I388" s="219"/>
      <c r="J388" s="219"/>
      <c r="K388" s="219"/>
      <c r="L388" s="219"/>
      <c r="M388" s="213"/>
      <c r="N388" s="213"/>
      <c r="O388" s="213"/>
      <c r="P388" s="213"/>
      <c r="Q388" s="213"/>
      <c r="R388" s="213"/>
      <c r="S388" s="213"/>
      <c r="T388" s="21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</row>
    <row r="389" spans="1:121" s="3" customFormat="1" ht="18" customHeight="1" hidden="1">
      <c r="A389" s="220"/>
      <c r="B389" s="221"/>
      <c r="C389" s="234" t="s">
        <v>283</v>
      </c>
      <c r="D389" s="235"/>
      <c r="E389" s="235"/>
      <c r="F389" s="235"/>
      <c r="G389" s="236"/>
      <c r="H389" s="158" t="s">
        <v>220</v>
      </c>
      <c r="I389" s="158" t="s">
        <v>59</v>
      </c>
      <c r="J389" s="158" t="s">
        <v>311</v>
      </c>
      <c r="K389" s="158" t="s">
        <v>284</v>
      </c>
      <c r="L389" s="158" t="s">
        <v>285</v>
      </c>
      <c r="M389" s="35"/>
      <c r="N389" s="31"/>
      <c r="O389" s="31"/>
      <c r="P389" s="31"/>
      <c r="Q389" s="31"/>
      <c r="R389" s="31"/>
      <c r="S389" s="31"/>
      <c r="T389" s="147">
        <v>3</v>
      </c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</row>
    <row r="390" spans="1:132" s="3" customFormat="1" ht="18" customHeight="1" hidden="1">
      <c r="A390" s="45"/>
      <c r="B390" s="46" t="s">
        <v>43</v>
      </c>
      <c r="C390" s="237" t="s">
        <v>313</v>
      </c>
      <c r="D390" s="238"/>
      <c r="E390" s="238"/>
      <c r="F390" s="238"/>
      <c r="G390" s="238"/>
      <c r="H390" s="238"/>
      <c r="I390" s="238"/>
      <c r="J390" s="238"/>
      <c r="K390" s="238"/>
      <c r="L390" s="239"/>
      <c r="M390" s="18">
        <f aca="true" t="shared" si="21" ref="M390:S390">M391</f>
        <v>0</v>
      </c>
      <c r="N390" s="18">
        <f t="shared" si="21"/>
        <v>0</v>
      </c>
      <c r="O390" s="18">
        <f t="shared" si="21"/>
        <v>0</v>
      </c>
      <c r="P390" s="18">
        <f t="shared" si="21"/>
        <v>0</v>
      </c>
      <c r="Q390" s="18">
        <f t="shared" si="21"/>
        <v>0</v>
      </c>
      <c r="R390" s="18">
        <f t="shared" si="21"/>
        <v>0</v>
      </c>
      <c r="S390" s="18">
        <f t="shared" si="21"/>
        <v>0</v>
      </c>
      <c r="T390" s="47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41" s="9" customFormat="1" ht="107.25" customHeight="1" hidden="1">
      <c r="A391" s="48">
        <v>403</v>
      </c>
      <c r="B391" s="49" t="s">
        <v>314</v>
      </c>
      <c r="C391" s="39" t="s">
        <v>315</v>
      </c>
      <c r="D391" s="50" t="s">
        <v>143</v>
      </c>
      <c r="E391" s="161" t="s">
        <v>58</v>
      </c>
      <c r="F391" s="162">
        <v>42248</v>
      </c>
      <c r="G391" s="163" t="s">
        <v>68</v>
      </c>
      <c r="H391" s="41" t="s">
        <v>59</v>
      </c>
      <c r="I391" s="41" t="s">
        <v>49</v>
      </c>
      <c r="J391" s="41" t="s">
        <v>316</v>
      </c>
      <c r="K391" s="41"/>
      <c r="L391" s="53"/>
      <c r="M391" s="33"/>
      <c r="N391" s="33"/>
      <c r="O391" s="26"/>
      <c r="P391" s="26"/>
      <c r="Q391" s="26"/>
      <c r="R391" s="26"/>
      <c r="S391" s="26"/>
      <c r="T391" s="47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s="9" customFormat="1" ht="21" customHeight="1" hidden="1">
      <c r="A392" s="208"/>
      <c r="B392" s="208"/>
      <c r="C392" s="240" t="s">
        <v>85</v>
      </c>
      <c r="D392" s="241"/>
      <c r="E392" s="241"/>
      <c r="F392" s="241"/>
      <c r="G392" s="242"/>
      <c r="H392" s="41" t="s">
        <v>59</v>
      </c>
      <c r="I392" s="41" t="s">
        <v>49</v>
      </c>
      <c r="J392" s="41" t="s">
        <v>316</v>
      </c>
      <c r="K392" s="41" t="s">
        <v>86</v>
      </c>
      <c r="L392" s="53" t="s">
        <v>359</v>
      </c>
      <c r="M392" s="33"/>
      <c r="N392" s="33"/>
      <c r="O392" s="26"/>
      <c r="P392" s="26"/>
      <c r="Q392" s="26"/>
      <c r="R392" s="26"/>
      <c r="S392" s="26"/>
      <c r="T392" s="47">
        <v>4</v>
      </c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20" s="6" customFormat="1" ht="18" customHeight="1">
      <c r="A393" s="220"/>
      <c r="B393" s="221"/>
      <c r="C393" s="237" t="s">
        <v>317</v>
      </c>
      <c r="D393" s="238"/>
      <c r="E393" s="238"/>
      <c r="F393" s="238"/>
      <c r="G393" s="238"/>
      <c r="H393" s="238"/>
      <c r="I393" s="238"/>
      <c r="J393" s="238"/>
      <c r="K393" s="238"/>
      <c r="L393" s="239"/>
      <c r="M393" s="18">
        <f>M390+M328+M315+M8</f>
        <v>20646.1</v>
      </c>
      <c r="N393" s="18">
        <f>N390+N328+N315+N8</f>
        <v>29468.228499999997</v>
      </c>
      <c r="O393" s="18">
        <f>O390+O328+O315+O8</f>
        <v>27755.189300000002</v>
      </c>
      <c r="P393" s="18">
        <f>P7</f>
        <v>30732.295589999998</v>
      </c>
      <c r="Q393" s="18">
        <f>Q7</f>
        <v>24983.2</v>
      </c>
      <c r="R393" s="18">
        <f>R7</f>
        <v>23881.2</v>
      </c>
      <c r="S393" s="18">
        <f>S7</f>
        <v>23881.2</v>
      </c>
      <c r="T393" s="47"/>
    </row>
    <row r="394" spans="1:20" s="6" customFormat="1" ht="13.5">
      <c r="A394" s="164"/>
      <c r="B394" s="165"/>
      <c r="C394" s="166"/>
      <c r="D394" s="167"/>
      <c r="E394" s="164"/>
      <c r="F394" s="164"/>
      <c r="G394" s="168"/>
      <c r="H394" s="169"/>
      <c r="I394" s="170"/>
      <c r="J394" s="169"/>
      <c r="K394" s="170"/>
      <c r="L394" s="171"/>
      <c r="M394" s="172"/>
      <c r="N394" s="172"/>
      <c r="O394" s="173"/>
      <c r="P394" s="19"/>
      <c r="Q394" s="19"/>
      <c r="R394" s="19"/>
      <c r="S394" s="19"/>
      <c r="T394" s="174"/>
    </row>
    <row r="395" spans="1:20" s="6" customFormat="1" ht="13.5">
      <c r="A395" s="164"/>
      <c r="B395" s="165"/>
      <c r="C395" s="166"/>
      <c r="D395" s="167"/>
      <c r="E395" s="164"/>
      <c r="F395" s="164"/>
      <c r="G395" s="168"/>
      <c r="H395" s="169"/>
      <c r="I395" s="170"/>
      <c r="J395" s="169"/>
      <c r="K395" s="170"/>
      <c r="L395" s="171"/>
      <c r="M395" s="172"/>
      <c r="N395" s="172"/>
      <c r="O395" s="173"/>
      <c r="P395" s="19"/>
      <c r="Q395" s="19"/>
      <c r="R395" s="19"/>
      <c r="S395" s="19"/>
      <c r="T395" s="174"/>
    </row>
    <row r="396" spans="1:20" s="6" customFormat="1" ht="18">
      <c r="A396" s="231" t="s">
        <v>395</v>
      </c>
      <c r="B396" s="231"/>
      <c r="C396" s="231"/>
      <c r="D396" s="231"/>
      <c r="E396" s="175"/>
      <c r="F396" s="175"/>
      <c r="G396" s="176"/>
      <c r="H396" s="177"/>
      <c r="I396" s="178"/>
      <c r="J396" s="177"/>
      <c r="K396" s="178"/>
      <c r="L396" s="232" t="s">
        <v>318</v>
      </c>
      <c r="M396" s="232"/>
      <c r="N396" s="232"/>
      <c r="O396" s="232"/>
      <c r="P396" s="232"/>
      <c r="Q396" s="232"/>
      <c r="R396" s="19"/>
      <c r="S396" s="19"/>
      <c r="T396" s="174"/>
    </row>
    <row r="397" spans="1:20" s="6" customFormat="1" ht="21.75" customHeight="1">
      <c r="A397" s="231"/>
      <c r="B397" s="231"/>
      <c r="C397" s="166"/>
      <c r="D397" s="167"/>
      <c r="E397" s="164"/>
      <c r="F397" s="164"/>
      <c r="G397" s="168"/>
      <c r="H397" s="169"/>
      <c r="I397" s="170"/>
      <c r="J397" s="169"/>
      <c r="K397" s="170"/>
      <c r="L397" s="171"/>
      <c r="M397" s="172"/>
      <c r="N397" s="233" t="s">
        <v>492</v>
      </c>
      <c r="O397" s="233"/>
      <c r="P397" s="233"/>
      <c r="Q397" s="19"/>
      <c r="R397" s="19"/>
      <c r="S397" s="19"/>
      <c r="T397" s="174"/>
    </row>
    <row r="398" spans="1:20" s="6" customFormat="1" ht="13.5">
      <c r="A398" s="164"/>
      <c r="B398" s="165"/>
      <c r="C398" s="166"/>
      <c r="D398" s="167"/>
      <c r="E398" s="164"/>
      <c r="F398" s="164"/>
      <c r="G398" s="168"/>
      <c r="H398" s="169"/>
      <c r="I398" s="170"/>
      <c r="J398" s="169"/>
      <c r="K398" s="170"/>
      <c r="L398" s="171"/>
      <c r="M398" s="172"/>
      <c r="N398" s="172"/>
      <c r="O398" s="173"/>
      <c r="P398" s="19"/>
      <c r="Q398" s="19"/>
      <c r="R398" s="19"/>
      <c r="S398" s="19"/>
      <c r="T398" s="174"/>
    </row>
    <row r="399" spans="3:41" ht="13.5">
      <c r="C399" s="166"/>
      <c r="I399" s="170"/>
      <c r="J399" s="16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3:41" ht="13.5">
      <c r="C400" s="166"/>
      <c r="I400" s="170"/>
      <c r="J400" s="16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3:41" ht="13.5">
      <c r="C401" s="166"/>
      <c r="I401" s="170"/>
      <c r="J401" s="16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3:41" ht="13.5">
      <c r="C402" s="166"/>
      <c r="I402" s="170"/>
      <c r="J402" s="16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3:41" ht="13.5">
      <c r="C403" s="166"/>
      <c r="I403" s="170"/>
      <c r="J403" s="16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3:41" ht="13.5">
      <c r="C404" s="166"/>
      <c r="I404" s="170"/>
      <c r="J404" s="16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3:41" ht="13.5">
      <c r="C405" s="166"/>
      <c r="I405" s="170"/>
      <c r="J405" s="16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3:41" ht="13.5">
      <c r="C406" s="166"/>
      <c r="I406" s="170"/>
      <c r="J406" s="16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3:41" ht="13.5">
      <c r="C407" s="166"/>
      <c r="I407" s="170"/>
      <c r="J407" s="16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3:41" ht="13.5">
      <c r="C408" s="166"/>
      <c r="I408" s="170"/>
      <c r="J408" s="16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3:41" ht="13.5">
      <c r="C409" s="16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3:41" ht="13.5">
      <c r="C410" s="16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3:41" ht="13.5">
      <c r="C411" s="16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3:41" ht="13.5">
      <c r="C412" s="16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3:41" ht="13.5">
      <c r="C413" s="16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3:41" ht="13.5">
      <c r="C414" s="16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3:41" ht="13.5">
      <c r="C415" s="16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3:41" ht="13.5">
      <c r="C416" s="16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3:41" ht="13.5">
      <c r="C417" s="16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3:41" ht="13.5">
      <c r="C418" s="16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3:41" ht="13.5">
      <c r="C419" s="16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3:41" ht="13.5">
      <c r="C420" s="16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3:41" ht="13.5">
      <c r="C421" s="16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3:41" ht="13.5">
      <c r="C422" s="16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3:41" ht="13.5">
      <c r="C423" s="16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3:41" ht="13.5">
      <c r="C424" s="16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3:41" ht="13.5">
      <c r="C425" s="16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3:41" ht="13.5">
      <c r="C426" s="16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3:41" ht="13.5">
      <c r="C427" s="16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3:41" ht="13.5">
      <c r="C428" s="16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3:41" ht="13.5">
      <c r="C429" s="16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3:41" ht="13.5">
      <c r="C430" s="16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3:41" ht="13.5">
      <c r="C431" s="16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3:41" ht="13.5">
      <c r="C432" s="16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3:41" ht="13.5">
      <c r="C433" s="16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3:41" ht="13.5">
      <c r="C434" s="16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3:41" ht="13.5">
      <c r="C435" s="16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3:41" ht="13.5">
      <c r="C436" s="16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3:41" ht="13.5">
      <c r="C437" s="16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3:41" ht="13.5">
      <c r="C438" s="16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3:41" ht="13.5">
      <c r="C439" s="16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3:41" ht="13.5">
      <c r="C440" s="16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3:41" ht="13.5">
      <c r="C441" s="16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3:41" ht="13.5">
      <c r="C442" s="16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3:41" ht="13.5">
      <c r="C443" s="16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3:41" ht="13.5">
      <c r="C444" s="16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3:41" ht="13.5">
      <c r="C445" s="16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3:41" ht="13.5">
      <c r="C446" s="16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3:41" ht="13.5">
      <c r="C447" s="16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3:41" ht="13.5">
      <c r="C448" s="16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3:41" ht="13.5">
      <c r="C449" s="16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3:41" ht="13.5">
      <c r="C450" s="16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3:41" ht="13.5">
      <c r="C451" s="16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3:41" ht="13.5">
      <c r="C452" s="16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3:41" ht="13.5">
      <c r="C453" s="16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3:41" ht="13.5">
      <c r="C454" s="16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3:41" ht="13.5">
      <c r="C455" s="16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3:41" ht="13.5">
      <c r="C456" s="16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3:41" ht="13.5">
      <c r="C457" s="16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ht="13.5">
      <c r="C458" s="166"/>
    </row>
    <row r="459" ht="13.5">
      <c r="C459" s="166"/>
    </row>
    <row r="460" ht="13.5">
      <c r="C460" s="166"/>
    </row>
  </sheetData>
  <sheetProtection/>
  <autoFilter ref="A6:T393"/>
  <mergeCells count="1607">
    <mergeCell ref="S250:S252"/>
    <mergeCell ref="T250:T252"/>
    <mergeCell ref="A253:B253"/>
    <mergeCell ref="C253:G253"/>
    <mergeCell ref="M250:M252"/>
    <mergeCell ref="N250:N252"/>
    <mergeCell ref="O250:O252"/>
    <mergeCell ref="P250:P252"/>
    <mergeCell ref="Q250:Q252"/>
    <mergeCell ref="R250:R252"/>
    <mergeCell ref="G250:G252"/>
    <mergeCell ref="H250:H252"/>
    <mergeCell ref="I250:I252"/>
    <mergeCell ref="J250:J252"/>
    <mergeCell ref="K250:K252"/>
    <mergeCell ref="L250:L252"/>
    <mergeCell ref="A250:A252"/>
    <mergeCell ref="B250:B252"/>
    <mergeCell ref="C250:C252"/>
    <mergeCell ref="D250:D252"/>
    <mergeCell ref="E250:E252"/>
    <mergeCell ref="F250:F252"/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S3"/>
    <mergeCell ref="T3:T5"/>
    <mergeCell ref="M4:O4"/>
    <mergeCell ref="P4:P5"/>
    <mergeCell ref="Q4:Q5"/>
    <mergeCell ref="R4:S4"/>
    <mergeCell ref="B7:L7"/>
    <mergeCell ref="C8:L8"/>
    <mergeCell ref="A10:B11"/>
    <mergeCell ref="C10:G10"/>
    <mergeCell ref="C11:G11"/>
    <mergeCell ref="A13:B14"/>
    <mergeCell ref="C13:G13"/>
    <mergeCell ref="C14:G14"/>
    <mergeCell ref="N15:N16"/>
    <mergeCell ref="O15:O16"/>
    <mergeCell ref="P15:P16"/>
    <mergeCell ref="A15:A16"/>
    <mergeCell ref="B15:B16"/>
    <mergeCell ref="C15:C16"/>
    <mergeCell ref="H15:H16"/>
    <mergeCell ref="I15:I16"/>
    <mergeCell ref="J15:J16"/>
    <mergeCell ref="Q15:Q16"/>
    <mergeCell ref="R15:R16"/>
    <mergeCell ref="S15:S16"/>
    <mergeCell ref="T15:T16"/>
    <mergeCell ref="A17:B18"/>
    <mergeCell ref="C17:G17"/>
    <mergeCell ref="C18:G18"/>
    <mergeCell ref="K15:K16"/>
    <mergeCell ref="L15:L16"/>
    <mergeCell ref="M15:M16"/>
    <mergeCell ref="N19:N20"/>
    <mergeCell ref="O19:O20"/>
    <mergeCell ref="P19:P20"/>
    <mergeCell ref="A19:A20"/>
    <mergeCell ref="B19:B20"/>
    <mergeCell ref="C19:C20"/>
    <mergeCell ref="H19:H20"/>
    <mergeCell ref="I19:I20"/>
    <mergeCell ref="J19:J20"/>
    <mergeCell ref="Q19:Q20"/>
    <mergeCell ref="R19:R20"/>
    <mergeCell ref="S19:S20"/>
    <mergeCell ref="T19:T20"/>
    <mergeCell ref="A21:B22"/>
    <mergeCell ref="C21:G21"/>
    <mergeCell ref="C22:G22"/>
    <mergeCell ref="K19:K20"/>
    <mergeCell ref="L19:L20"/>
    <mergeCell ref="M19:M20"/>
    <mergeCell ref="A24:B25"/>
    <mergeCell ref="C24:G24"/>
    <mergeCell ref="C25:G25"/>
    <mergeCell ref="A26:A28"/>
    <mergeCell ref="B26:B28"/>
    <mergeCell ref="C26:C27"/>
    <mergeCell ref="D26:D27"/>
    <mergeCell ref="E26:E27"/>
    <mergeCell ref="F26:F27"/>
    <mergeCell ref="G26:G27"/>
    <mergeCell ref="R26:R27"/>
    <mergeCell ref="S26:S27"/>
    <mergeCell ref="H26:H27"/>
    <mergeCell ref="I26:I27"/>
    <mergeCell ref="J26:J27"/>
    <mergeCell ref="K26:K27"/>
    <mergeCell ref="L26:L27"/>
    <mergeCell ref="M26:M27"/>
    <mergeCell ref="T26:T27"/>
    <mergeCell ref="C28:G28"/>
    <mergeCell ref="A30:B30"/>
    <mergeCell ref="C30:G30"/>
    <mergeCell ref="A32:B32"/>
    <mergeCell ref="C32:G32"/>
    <mergeCell ref="N26:N27"/>
    <mergeCell ref="O26:O27"/>
    <mergeCell ref="P26:P27"/>
    <mergeCell ref="Q26:Q27"/>
    <mergeCell ref="A34:B34"/>
    <mergeCell ref="C34:G34"/>
    <mergeCell ref="A36:B36"/>
    <mergeCell ref="C36:G36"/>
    <mergeCell ref="A38:B38"/>
    <mergeCell ref="C38:G38"/>
    <mergeCell ref="A39:A40"/>
    <mergeCell ref="B39:B40"/>
    <mergeCell ref="C39:C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C41:G41"/>
    <mergeCell ref="A44:A47"/>
    <mergeCell ref="B44:B47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46:G46"/>
    <mergeCell ref="C47:G47"/>
    <mergeCell ref="A48:A50"/>
    <mergeCell ref="B48:B50"/>
    <mergeCell ref="C48:C50"/>
    <mergeCell ref="D48:D49"/>
    <mergeCell ref="E48:E49"/>
    <mergeCell ref="F48:F49"/>
    <mergeCell ref="G48:G49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A51:B6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A61:A62"/>
    <mergeCell ref="B61:B62"/>
    <mergeCell ref="C61:C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T61:T62"/>
    <mergeCell ref="A63:B67"/>
    <mergeCell ref="C63:G63"/>
    <mergeCell ref="C64:G64"/>
    <mergeCell ref="C65:G65"/>
    <mergeCell ref="C66:G66"/>
    <mergeCell ref="C67:G67"/>
    <mergeCell ref="N61:N62"/>
    <mergeCell ref="O61:O62"/>
    <mergeCell ref="P61:P62"/>
    <mergeCell ref="A68:A70"/>
    <mergeCell ref="B68:B70"/>
    <mergeCell ref="C68:C70"/>
    <mergeCell ref="D68:D70"/>
    <mergeCell ref="E68:E70"/>
    <mergeCell ref="F68:F70"/>
    <mergeCell ref="Q68:Q70"/>
    <mergeCell ref="R68:R70"/>
    <mergeCell ref="G68:G70"/>
    <mergeCell ref="H68:H70"/>
    <mergeCell ref="I68:I70"/>
    <mergeCell ref="J68:J70"/>
    <mergeCell ref="K68:K70"/>
    <mergeCell ref="L68:L70"/>
    <mergeCell ref="S68:S70"/>
    <mergeCell ref="T68:T70"/>
    <mergeCell ref="C71:G71"/>
    <mergeCell ref="C72:G72"/>
    <mergeCell ref="C73:G73"/>
    <mergeCell ref="C74:G74"/>
    <mergeCell ref="M68:M70"/>
    <mergeCell ref="N68:N70"/>
    <mergeCell ref="O68:O70"/>
    <mergeCell ref="P68:P70"/>
    <mergeCell ref="C75:G75"/>
    <mergeCell ref="C76:G76"/>
    <mergeCell ref="C77:G77"/>
    <mergeCell ref="C78:G78"/>
    <mergeCell ref="C79:G79"/>
    <mergeCell ref="C80:G80"/>
    <mergeCell ref="L82:L83"/>
    <mergeCell ref="M82:M83"/>
    <mergeCell ref="N82:N83"/>
    <mergeCell ref="O82:O83"/>
    <mergeCell ref="C81:G81"/>
    <mergeCell ref="A82:A83"/>
    <mergeCell ref="B82:B83"/>
    <mergeCell ref="C82:C83"/>
    <mergeCell ref="H82:H83"/>
    <mergeCell ref="I82:I83"/>
    <mergeCell ref="P82:P83"/>
    <mergeCell ref="Q82:Q83"/>
    <mergeCell ref="R82:R83"/>
    <mergeCell ref="S82:S83"/>
    <mergeCell ref="T82:T83"/>
    <mergeCell ref="A84:B85"/>
    <mergeCell ref="C84:G84"/>
    <mergeCell ref="C85:G85"/>
    <mergeCell ref="J82:J83"/>
    <mergeCell ref="K82:K83"/>
    <mergeCell ref="C86:G86"/>
    <mergeCell ref="C87:G87"/>
    <mergeCell ref="A88:A89"/>
    <mergeCell ref="B88:B89"/>
    <mergeCell ref="C88:C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A90:B90"/>
    <mergeCell ref="C90:G90"/>
    <mergeCell ref="A91:A92"/>
    <mergeCell ref="B91:B92"/>
    <mergeCell ref="C91:C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A93:B93"/>
    <mergeCell ref="C93:G93"/>
    <mergeCell ref="C94:C95"/>
    <mergeCell ref="K94:K95"/>
    <mergeCell ref="L94:L95"/>
    <mergeCell ref="P94:P95"/>
    <mergeCell ref="J100:J101"/>
    <mergeCell ref="Q94:Q95"/>
    <mergeCell ref="R94:R95"/>
    <mergeCell ref="S94:S95"/>
    <mergeCell ref="T94:T95"/>
    <mergeCell ref="A96:B99"/>
    <mergeCell ref="C96:G96"/>
    <mergeCell ref="C97:G97"/>
    <mergeCell ref="C98:G98"/>
    <mergeCell ref="C99:G99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H100:H101"/>
    <mergeCell ref="I100:I101"/>
    <mergeCell ref="Q100:Q101"/>
    <mergeCell ref="R100:R101"/>
    <mergeCell ref="S100:S101"/>
    <mergeCell ref="T100:T101"/>
    <mergeCell ref="A102:B105"/>
    <mergeCell ref="C102:G102"/>
    <mergeCell ref="C103:G103"/>
    <mergeCell ref="C104:G104"/>
    <mergeCell ref="C105:G105"/>
    <mergeCell ref="K100:K101"/>
    <mergeCell ref="M106:M107"/>
    <mergeCell ref="N106:N107"/>
    <mergeCell ref="O106:O107"/>
    <mergeCell ref="A106:A107"/>
    <mergeCell ref="B106:B107"/>
    <mergeCell ref="C106:C107"/>
    <mergeCell ref="D106:D107"/>
    <mergeCell ref="H106:H107"/>
    <mergeCell ref="I106:I107"/>
    <mergeCell ref="P106:P107"/>
    <mergeCell ref="Q106:Q107"/>
    <mergeCell ref="R106:R107"/>
    <mergeCell ref="S106:S107"/>
    <mergeCell ref="T106:T107"/>
    <mergeCell ref="A108:B108"/>
    <mergeCell ref="C108:G108"/>
    <mergeCell ref="J106:J107"/>
    <mergeCell ref="K106:K107"/>
    <mergeCell ref="L106:L107"/>
    <mergeCell ref="A110:B110"/>
    <mergeCell ref="C110:G110"/>
    <mergeCell ref="A112:B112"/>
    <mergeCell ref="C112:G112"/>
    <mergeCell ref="A113:A115"/>
    <mergeCell ref="B113:B115"/>
    <mergeCell ref="C113:C115"/>
    <mergeCell ref="H113:H115"/>
    <mergeCell ref="I113:I115"/>
    <mergeCell ref="J113:J115"/>
    <mergeCell ref="K113:K115"/>
    <mergeCell ref="L113:L115"/>
    <mergeCell ref="M113:M115"/>
    <mergeCell ref="N113:N115"/>
    <mergeCell ref="O113:O115"/>
    <mergeCell ref="P113:P115"/>
    <mergeCell ref="Q113:Q115"/>
    <mergeCell ref="R113:R115"/>
    <mergeCell ref="S113:S115"/>
    <mergeCell ref="T113:T115"/>
    <mergeCell ref="A116:B117"/>
    <mergeCell ref="C116:G116"/>
    <mergeCell ref="C117:G117"/>
    <mergeCell ref="A118:A120"/>
    <mergeCell ref="B118:B120"/>
    <mergeCell ref="C118:C120"/>
    <mergeCell ref="H118:H120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Q118:Q120"/>
    <mergeCell ref="R118:R120"/>
    <mergeCell ref="S118:S120"/>
    <mergeCell ref="T118:T120"/>
    <mergeCell ref="A121:B121"/>
    <mergeCell ref="C121:G121"/>
    <mergeCell ref="A122:A123"/>
    <mergeCell ref="B122:B123"/>
    <mergeCell ref="C122:C123"/>
    <mergeCell ref="H122:H123"/>
    <mergeCell ref="I122:I123"/>
    <mergeCell ref="J122:J123"/>
    <mergeCell ref="K122:K123"/>
    <mergeCell ref="T122:T123"/>
    <mergeCell ref="A124:B124"/>
    <mergeCell ref="C124:G124"/>
    <mergeCell ref="A125:A127"/>
    <mergeCell ref="B125:B127"/>
    <mergeCell ref="C125:C127"/>
    <mergeCell ref="H125:H127"/>
    <mergeCell ref="I125:I127"/>
    <mergeCell ref="L122:L123"/>
    <mergeCell ref="M122:M123"/>
    <mergeCell ref="L125:L127"/>
    <mergeCell ref="M125:M127"/>
    <mergeCell ref="N125:N127"/>
    <mergeCell ref="O125:O127"/>
    <mergeCell ref="R122:R123"/>
    <mergeCell ref="S122:S123"/>
    <mergeCell ref="N122:N123"/>
    <mergeCell ref="O122:O123"/>
    <mergeCell ref="P122:P123"/>
    <mergeCell ref="Q122:Q123"/>
    <mergeCell ref="P125:P127"/>
    <mergeCell ref="Q125:Q127"/>
    <mergeCell ref="R125:R127"/>
    <mergeCell ref="S125:S127"/>
    <mergeCell ref="T125:T127"/>
    <mergeCell ref="A128:B129"/>
    <mergeCell ref="C128:G128"/>
    <mergeCell ref="C129:G129"/>
    <mergeCell ref="J125:J127"/>
    <mergeCell ref="K125:K127"/>
    <mergeCell ref="O130:O131"/>
    <mergeCell ref="P130:P131"/>
    <mergeCell ref="A130:A131"/>
    <mergeCell ref="B130:B131"/>
    <mergeCell ref="C130:C131"/>
    <mergeCell ref="H130:H131"/>
    <mergeCell ref="I130:I131"/>
    <mergeCell ref="J130:J131"/>
    <mergeCell ref="Q130:Q131"/>
    <mergeCell ref="R130:R131"/>
    <mergeCell ref="S130:S131"/>
    <mergeCell ref="T130:T131"/>
    <mergeCell ref="A132:B132"/>
    <mergeCell ref="C132:D132"/>
    <mergeCell ref="K130:K131"/>
    <mergeCell ref="L130:L131"/>
    <mergeCell ref="M130:M131"/>
    <mergeCell ref="N130:N131"/>
    <mergeCell ref="O133:O134"/>
    <mergeCell ref="P133:P134"/>
    <mergeCell ref="A133:A134"/>
    <mergeCell ref="B133:B134"/>
    <mergeCell ref="C133:C134"/>
    <mergeCell ref="H133:H134"/>
    <mergeCell ref="I133:I134"/>
    <mergeCell ref="J133:J134"/>
    <mergeCell ref="Q133:Q134"/>
    <mergeCell ref="R133:R134"/>
    <mergeCell ref="S133:S134"/>
    <mergeCell ref="T133:T134"/>
    <mergeCell ref="A135:B135"/>
    <mergeCell ref="C135:D135"/>
    <mergeCell ref="K133:K134"/>
    <mergeCell ref="L133:L134"/>
    <mergeCell ref="M133:M134"/>
    <mergeCell ref="N133:N134"/>
    <mergeCell ref="K136:K137"/>
    <mergeCell ref="L136:L137"/>
    <mergeCell ref="M136:M137"/>
    <mergeCell ref="A136:A137"/>
    <mergeCell ref="B136:B137"/>
    <mergeCell ref="C136:C137"/>
    <mergeCell ref="H136:H137"/>
    <mergeCell ref="I136:I137"/>
    <mergeCell ref="J136:J137"/>
    <mergeCell ref="P139:P141"/>
    <mergeCell ref="Q139:Q141"/>
    <mergeCell ref="R139:R141"/>
    <mergeCell ref="T136:T137"/>
    <mergeCell ref="C138:G138"/>
    <mergeCell ref="A139:A141"/>
    <mergeCell ref="B139:B141"/>
    <mergeCell ref="C139:C141"/>
    <mergeCell ref="H139:H141"/>
    <mergeCell ref="I139:I141"/>
    <mergeCell ref="Q136:Q137"/>
    <mergeCell ref="R136:R137"/>
    <mergeCell ref="S136:S137"/>
    <mergeCell ref="N136:N137"/>
    <mergeCell ref="O136:O137"/>
    <mergeCell ref="P136:P137"/>
    <mergeCell ref="S139:S141"/>
    <mergeCell ref="T139:T141"/>
    <mergeCell ref="A142:B142"/>
    <mergeCell ref="C142:G142"/>
    <mergeCell ref="J139:J141"/>
    <mergeCell ref="K139:K141"/>
    <mergeCell ref="L139:L141"/>
    <mergeCell ref="M139:M141"/>
    <mergeCell ref="N139:N141"/>
    <mergeCell ref="O139:O141"/>
    <mergeCell ref="A144:B144"/>
    <mergeCell ref="C144:G144"/>
    <mergeCell ref="A145:A146"/>
    <mergeCell ref="B145:B146"/>
    <mergeCell ref="C146:G146"/>
    <mergeCell ref="A147:A148"/>
    <mergeCell ref="B147:B148"/>
    <mergeCell ref="C148:G148"/>
    <mergeCell ref="A150:B150"/>
    <mergeCell ref="C150:G150"/>
    <mergeCell ref="A152:B152"/>
    <mergeCell ref="C152:G152"/>
    <mergeCell ref="A154:B154"/>
    <mergeCell ref="C154:G154"/>
    <mergeCell ref="O157:O159"/>
    <mergeCell ref="P157:P159"/>
    <mergeCell ref="A157:A159"/>
    <mergeCell ref="B157:B159"/>
    <mergeCell ref="C157:C159"/>
    <mergeCell ref="H157:H159"/>
    <mergeCell ref="I157:I159"/>
    <mergeCell ref="J157:J159"/>
    <mergeCell ref="Q157:Q159"/>
    <mergeCell ref="R157:R159"/>
    <mergeCell ref="S157:S159"/>
    <mergeCell ref="T157:T159"/>
    <mergeCell ref="A160:B160"/>
    <mergeCell ref="C160:G160"/>
    <mergeCell ref="K157:K159"/>
    <mergeCell ref="L157:L159"/>
    <mergeCell ref="M157:M159"/>
    <mergeCell ref="N157:N159"/>
    <mergeCell ref="A161:A163"/>
    <mergeCell ref="B161:B163"/>
    <mergeCell ref="C161:C163"/>
    <mergeCell ref="D161:D162"/>
    <mergeCell ref="E161:E162"/>
    <mergeCell ref="F161:F162"/>
    <mergeCell ref="G161:G162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1:Q163"/>
    <mergeCell ref="R161:R163"/>
    <mergeCell ref="S161:S163"/>
    <mergeCell ref="T161:T163"/>
    <mergeCell ref="A164:B164"/>
    <mergeCell ref="C164:G164"/>
    <mergeCell ref="A165:A167"/>
    <mergeCell ref="B165:B167"/>
    <mergeCell ref="C165:C167"/>
    <mergeCell ref="D165:D166"/>
    <mergeCell ref="E165:E166"/>
    <mergeCell ref="F165:F166"/>
    <mergeCell ref="R165:R167"/>
    <mergeCell ref="G165:G166"/>
    <mergeCell ref="H165:H167"/>
    <mergeCell ref="I165:I167"/>
    <mergeCell ref="J165:J167"/>
    <mergeCell ref="K165:K167"/>
    <mergeCell ref="L165:L167"/>
    <mergeCell ref="T165:T167"/>
    <mergeCell ref="A168:B168"/>
    <mergeCell ref="C168:G168"/>
    <mergeCell ref="A169:A170"/>
    <mergeCell ref="B169:B170"/>
    <mergeCell ref="C169:C170"/>
    <mergeCell ref="H169:H170"/>
    <mergeCell ref="I169:I170"/>
    <mergeCell ref="J169:J170"/>
    <mergeCell ref="M165:M167"/>
    <mergeCell ref="L169:L170"/>
    <mergeCell ref="M169:M170"/>
    <mergeCell ref="N169:N170"/>
    <mergeCell ref="O169:O170"/>
    <mergeCell ref="P169:P170"/>
    <mergeCell ref="S165:S167"/>
    <mergeCell ref="N165:N167"/>
    <mergeCell ref="O165:O167"/>
    <mergeCell ref="P165:P167"/>
    <mergeCell ref="Q165:Q167"/>
    <mergeCell ref="Q169:Q170"/>
    <mergeCell ref="R169:R170"/>
    <mergeCell ref="S169:S170"/>
    <mergeCell ref="T169:T170"/>
    <mergeCell ref="A171:B174"/>
    <mergeCell ref="C171:G171"/>
    <mergeCell ref="C172:G172"/>
    <mergeCell ref="C173:G173"/>
    <mergeCell ref="C174:G174"/>
    <mergeCell ref="K169:K170"/>
    <mergeCell ref="A175:A177"/>
    <mergeCell ref="B175:B177"/>
    <mergeCell ref="C175:C177"/>
    <mergeCell ref="D175:D176"/>
    <mergeCell ref="E175:E176"/>
    <mergeCell ref="F175:F176"/>
    <mergeCell ref="G175:G176"/>
    <mergeCell ref="H175:H177"/>
    <mergeCell ref="I175:I177"/>
    <mergeCell ref="J175:J177"/>
    <mergeCell ref="K175:K177"/>
    <mergeCell ref="L175:L177"/>
    <mergeCell ref="M175:M177"/>
    <mergeCell ref="N175:N177"/>
    <mergeCell ref="O175:O177"/>
    <mergeCell ref="P175:P177"/>
    <mergeCell ref="M179:M180"/>
    <mergeCell ref="N179:N180"/>
    <mergeCell ref="O179:O180"/>
    <mergeCell ref="P179:P180"/>
    <mergeCell ref="A178:B178"/>
    <mergeCell ref="C178:G178"/>
    <mergeCell ref="A179:A180"/>
    <mergeCell ref="B179:B180"/>
    <mergeCell ref="C179:C180"/>
    <mergeCell ref="H179:H180"/>
    <mergeCell ref="S175:S177"/>
    <mergeCell ref="T175:T177"/>
    <mergeCell ref="Q175:Q177"/>
    <mergeCell ref="R175:R177"/>
    <mergeCell ref="Q179:Q180"/>
    <mergeCell ref="R179:R180"/>
    <mergeCell ref="S179:S180"/>
    <mergeCell ref="T179:T180"/>
    <mergeCell ref="A181:B183"/>
    <mergeCell ref="C181:G181"/>
    <mergeCell ref="C182:G182"/>
    <mergeCell ref="C183:G183"/>
    <mergeCell ref="K179:K180"/>
    <mergeCell ref="L179:L180"/>
    <mergeCell ref="I179:I180"/>
    <mergeCell ref="J179:J180"/>
    <mergeCell ref="L185:L186"/>
    <mergeCell ref="M185:M186"/>
    <mergeCell ref="N185:N186"/>
    <mergeCell ref="O185:O186"/>
    <mergeCell ref="C184:G184"/>
    <mergeCell ref="A185:A186"/>
    <mergeCell ref="B185:B186"/>
    <mergeCell ref="C185:C186"/>
    <mergeCell ref="H185:H186"/>
    <mergeCell ref="I185:I186"/>
    <mergeCell ref="P185:P186"/>
    <mergeCell ref="Q185:Q186"/>
    <mergeCell ref="R185:R186"/>
    <mergeCell ref="S185:S186"/>
    <mergeCell ref="T185:T186"/>
    <mergeCell ref="A187:B188"/>
    <mergeCell ref="C187:G187"/>
    <mergeCell ref="C188:G188"/>
    <mergeCell ref="J185:J186"/>
    <mergeCell ref="K185:K186"/>
    <mergeCell ref="O189:O190"/>
    <mergeCell ref="P189:P190"/>
    <mergeCell ref="A189:A190"/>
    <mergeCell ref="B189:B190"/>
    <mergeCell ref="C189:C190"/>
    <mergeCell ref="H189:H190"/>
    <mergeCell ref="I189:I190"/>
    <mergeCell ref="J189:J190"/>
    <mergeCell ref="Q189:Q190"/>
    <mergeCell ref="R189:R190"/>
    <mergeCell ref="S189:S190"/>
    <mergeCell ref="T189:T190"/>
    <mergeCell ref="A191:B191"/>
    <mergeCell ref="C191:G191"/>
    <mergeCell ref="K189:K190"/>
    <mergeCell ref="L189:L190"/>
    <mergeCell ref="M189:M190"/>
    <mergeCell ref="N189:N190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A194:B194"/>
    <mergeCell ref="C194:G194"/>
    <mergeCell ref="A195:A196"/>
    <mergeCell ref="B195:B196"/>
    <mergeCell ref="C195:C196"/>
    <mergeCell ref="H195:H196"/>
    <mergeCell ref="I195:I196"/>
    <mergeCell ref="J195:J196"/>
    <mergeCell ref="K195:K196"/>
    <mergeCell ref="T195:T196"/>
    <mergeCell ref="A197:B197"/>
    <mergeCell ref="C197:G197"/>
    <mergeCell ref="A198:A199"/>
    <mergeCell ref="B198:B199"/>
    <mergeCell ref="C198:C199"/>
    <mergeCell ref="H198:H199"/>
    <mergeCell ref="I198:I199"/>
    <mergeCell ref="L195:L196"/>
    <mergeCell ref="M195:M196"/>
    <mergeCell ref="L198:L199"/>
    <mergeCell ref="M198:M199"/>
    <mergeCell ref="N198:N199"/>
    <mergeCell ref="O198:O199"/>
    <mergeCell ref="R195:R196"/>
    <mergeCell ref="S195:S196"/>
    <mergeCell ref="N195:N196"/>
    <mergeCell ref="O195:O196"/>
    <mergeCell ref="P195:P196"/>
    <mergeCell ref="Q195:Q196"/>
    <mergeCell ref="P198:P199"/>
    <mergeCell ref="Q198:Q199"/>
    <mergeCell ref="R198:R199"/>
    <mergeCell ref="S198:S199"/>
    <mergeCell ref="T198:T199"/>
    <mergeCell ref="A200:B201"/>
    <mergeCell ref="C200:G200"/>
    <mergeCell ref="C201:G201"/>
    <mergeCell ref="J198:J199"/>
    <mergeCell ref="K198:K199"/>
    <mergeCell ref="O202:O203"/>
    <mergeCell ref="P202:P203"/>
    <mergeCell ref="A202:A203"/>
    <mergeCell ref="B202:B203"/>
    <mergeCell ref="C202:C203"/>
    <mergeCell ref="H202:H203"/>
    <mergeCell ref="I202:I203"/>
    <mergeCell ref="J202:J203"/>
    <mergeCell ref="Q202:Q203"/>
    <mergeCell ref="R202:R203"/>
    <mergeCell ref="S202:S203"/>
    <mergeCell ref="T202:T203"/>
    <mergeCell ref="A204:B204"/>
    <mergeCell ref="C204:G204"/>
    <mergeCell ref="K202:K203"/>
    <mergeCell ref="L202:L203"/>
    <mergeCell ref="M202:M203"/>
    <mergeCell ref="N202:N203"/>
    <mergeCell ref="N205:N206"/>
    <mergeCell ref="O205:O206"/>
    <mergeCell ref="P205:P206"/>
    <mergeCell ref="A205:A206"/>
    <mergeCell ref="B205:B206"/>
    <mergeCell ref="C205:C206"/>
    <mergeCell ref="H205:H206"/>
    <mergeCell ref="I205:I206"/>
    <mergeCell ref="J205:J206"/>
    <mergeCell ref="J208:J209"/>
    <mergeCell ref="Q205:Q206"/>
    <mergeCell ref="R205:R206"/>
    <mergeCell ref="S205:S206"/>
    <mergeCell ref="T205:T206"/>
    <mergeCell ref="A207:B207"/>
    <mergeCell ref="C207:G207"/>
    <mergeCell ref="K205:K206"/>
    <mergeCell ref="L205:L206"/>
    <mergeCell ref="M205:M206"/>
    <mergeCell ref="L208:L209"/>
    <mergeCell ref="M208:M209"/>
    <mergeCell ref="N208:N209"/>
    <mergeCell ref="O208:O209"/>
    <mergeCell ref="P208:P209"/>
    <mergeCell ref="A208:A209"/>
    <mergeCell ref="B208:B209"/>
    <mergeCell ref="C208:C209"/>
    <mergeCell ref="H208:H209"/>
    <mergeCell ref="I208:I209"/>
    <mergeCell ref="Q208:Q209"/>
    <mergeCell ref="R208:R209"/>
    <mergeCell ref="S208:S209"/>
    <mergeCell ref="T208:T209"/>
    <mergeCell ref="A210:B213"/>
    <mergeCell ref="C210:G210"/>
    <mergeCell ref="C211:G211"/>
    <mergeCell ref="C212:G212"/>
    <mergeCell ref="C213:G213"/>
    <mergeCell ref="K208:K209"/>
    <mergeCell ref="M214:M215"/>
    <mergeCell ref="N214:N215"/>
    <mergeCell ref="O214:O215"/>
    <mergeCell ref="P214:P215"/>
    <mergeCell ref="A214:A215"/>
    <mergeCell ref="B214:B215"/>
    <mergeCell ref="C214:C215"/>
    <mergeCell ref="H214:H215"/>
    <mergeCell ref="I214:I215"/>
    <mergeCell ref="J214:J215"/>
    <mergeCell ref="Q214:Q215"/>
    <mergeCell ref="R214:R215"/>
    <mergeCell ref="S214:S215"/>
    <mergeCell ref="T214:T215"/>
    <mergeCell ref="A216:B218"/>
    <mergeCell ref="C216:G216"/>
    <mergeCell ref="C217:G217"/>
    <mergeCell ref="C218:G218"/>
    <mergeCell ref="K214:K215"/>
    <mergeCell ref="L214:L215"/>
    <mergeCell ref="N219:N220"/>
    <mergeCell ref="O219:O220"/>
    <mergeCell ref="P219:P220"/>
    <mergeCell ref="A219:A220"/>
    <mergeCell ref="B219:B220"/>
    <mergeCell ref="C219:C220"/>
    <mergeCell ref="H219:H220"/>
    <mergeCell ref="I219:I220"/>
    <mergeCell ref="J219:J220"/>
    <mergeCell ref="J222:J223"/>
    <mergeCell ref="Q219:Q220"/>
    <mergeCell ref="R219:R220"/>
    <mergeCell ref="S219:S220"/>
    <mergeCell ref="T219:T220"/>
    <mergeCell ref="A221:B221"/>
    <mergeCell ref="C221:G221"/>
    <mergeCell ref="K219:K220"/>
    <mergeCell ref="L219:L220"/>
    <mergeCell ref="M219:M220"/>
    <mergeCell ref="L222:L223"/>
    <mergeCell ref="M222:M223"/>
    <mergeCell ref="N222:N223"/>
    <mergeCell ref="O222:O223"/>
    <mergeCell ref="P222:P223"/>
    <mergeCell ref="A222:A223"/>
    <mergeCell ref="B222:B223"/>
    <mergeCell ref="C222:C223"/>
    <mergeCell ref="H222:H223"/>
    <mergeCell ref="I222:I223"/>
    <mergeCell ref="Q222:Q223"/>
    <mergeCell ref="R222:R223"/>
    <mergeCell ref="S222:S223"/>
    <mergeCell ref="T222:T223"/>
    <mergeCell ref="A224:B227"/>
    <mergeCell ref="C224:G224"/>
    <mergeCell ref="C225:G225"/>
    <mergeCell ref="C226:G226"/>
    <mergeCell ref="C227:G227"/>
    <mergeCell ref="K222:K223"/>
    <mergeCell ref="A229:B229"/>
    <mergeCell ref="C229:G229"/>
    <mergeCell ref="A231:B231"/>
    <mergeCell ref="C231:G231"/>
    <mergeCell ref="A232:A234"/>
    <mergeCell ref="B232:B234"/>
    <mergeCell ref="C232:C234"/>
    <mergeCell ref="H232:H234"/>
    <mergeCell ref="I232:I234"/>
    <mergeCell ref="J232:J234"/>
    <mergeCell ref="K232:K234"/>
    <mergeCell ref="L232:L234"/>
    <mergeCell ref="M232:M234"/>
    <mergeCell ref="N232:N234"/>
    <mergeCell ref="O232:O234"/>
    <mergeCell ref="P232:P234"/>
    <mergeCell ref="Q232:Q234"/>
    <mergeCell ref="R232:R234"/>
    <mergeCell ref="S232:S234"/>
    <mergeCell ref="T232:T234"/>
    <mergeCell ref="D233:D234"/>
    <mergeCell ref="E233:E234"/>
    <mergeCell ref="F233:F234"/>
    <mergeCell ref="G233:G234"/>
    <mergeCell ref="A235:B245"/>
    <mergeCell ref="C235:G235"/>
    <mergeCell ref="C236:G236"/>
    <mergeCell ref="C237:G237"/>
    <mergeCell ref="C238:G238"/>
    <mergeCell ref="C239:G239"/>
    <mergeCell ref="C240:G240"/>
    <mergeCell ref="C241:G241"/>
    <mergeCell ref="C242:G242"/>
    <mergeCell ref="C243:G243"/>
    <mergeCell ref="C244:G244"/>
    <mergeCell ref="L246:L247"/>
    <mergeCell ref="M246:M247"/>
    <mergeCell ref="N246:N247"/>
    <mergeCell ref="O246:O247"/>
    <mergeCell ref="C245:G245"/>
    <mergeCell ref="A246:A247"/>
    <mergeCell ref="B246:B247"/>
    <mergeCell ref="C246:C247"/>
    <mergeCell ref="H246:H247"/>
    <mergeCell ref="I246:I247"/>
    <mergeCell ref="P246:P247"/>
    <mergeCell ref="Q246:Q247"/>
    <mergeCell ref="R246:R247"/>
    <mergeCell ref="S246:S247"/>
    <mergeCell ref="T246:T247"/>
    <mergeCell ref="A248:B249"/>
    <mergeCell ref="C248:G248"/>
    <mergeCell ref="C249:G249"/>
    <mergeCell ref="J246:J247"/>
    <mergeCell ref="K246:K247"/>
    <mergeCell ref="A254:A256"/>
    <mergeCell ref="B254:B256"/>
    <mergeCell ref="C254:C256"/>
    <mergeCell ref="D254:D256"/>
    <mergeCell ref="E254:E256"/>
    <mergeCell ref="F254:F256"/>
    <mergeCell ref="P254:P256"/>
    <mergeCell ref="Q254:Q256"/>
    <mergeCell ref="R254:R256"/>
    <mergeCell ref="G254:G256"/>
    <mergeCell ref="H254:H256"/>
    <mergeCell ref="I254:I256"/>
    <mergeCell ref="J254:J256"/>
    <mergeCell ref="K254:K256"/>
    <mergeCell ref="L254:L256"/>
    <mergeCell ref="H258:H259"/>
    <mergeCell ref="I258:I259"/>
    <mergeCell ref="J258:J259"/>
    <mergeCell ref="M254:M256"/>
    <mergeCell ref="N254:N256"/>
    <mergeCell ref="O254:O256"/>
    <mergeCell ref="K258:K259"/>
    <mergeCell ref="L258:L259"/>
    <mergeCell ref="M258:M259"/>
    <mergeCell ref="S254:S256"/>
    <mergeCell ref="T254:T256"/>
    <mergeCell ref="A257:B257"/>
    <mergeCell ref="C257:G257"/>
    <mergeCell ref="A258:A259"/>
    <mergeCell ref="B258:B259"/>
    <mergeCell ref="C258:C259"/>
    <mergeCell ref="P261:P262"/>
    <mergeCell ref="Q261:Q262"/>
    <mergeCell ref="R261:R262"/>
    <mergeCell ref="T258:T259"/>
    <mergeCell ref="C260:G260"/>
    <mergeCell ref="A261:A262"/>
    <mergeCell ref="B261:B262"/>
    <mergeCell ref="C261:C262"/>
    <mergeCell ref="H261:H262"/>
    <mergeCell ref="I261:I262"/>
    <mergeCell ref="Q258:Q259"/>
    <mergeCell ref="R258:R259"/>
    <mergeCell ref="S258:S259"/>
    <mergeCell ref="N258:N259"/>
    <mergeCell ref="O258:O259"/>
    <mergeCell ref="P258:P259"/>
    <mergeCell ref="S261:S262"/>
    <mergeCell ref="T261:T262"/>
    <mergeCell ref="A263:B263"/>
    <mergeCell ref="C263:G263"/>
    <mergeCell ref="J261:J262"/>
    <mergeCell ref="K261:K262"/>
    <mergeCell ref="L261:L262"/>
    <mergeCell ref="M261:M262"/>
    <mergeCell ref="N261:N262"/>
    <mergeCell ref="O261:O262"/>
    <mergeCell ref="O264:O265"/>
    <mergeCell ref="P264:P265"/>
    <mergeCell ref="A264:A265"/>
    <mergeCell ref="B264:B265"/>
    <mergeCell ref="C264:C265"/>
    <mergeCell ref="H264:H265"/>
    <mergeCell ref="I264:I265"/>
    <mergeCell ref="J264:J265"/>
    <mergeCell ref="Q264:Q265"/>
    <mergeCell ref="R264:R265"/>
    <mergeCell ref="S264:S265"/>
    <mergeCell ref="T264:T265"/>
    <mergeCell ref="A266:B266"/>
    <mergeCell ref="C266:G266"/>
    <mergeCell ref="K264:K265"/>
    <mergeCell ref="L264:L265"/>
    <mergeCell ref="M264:M265"/>
    <mergeCell ref="N264:N265"/>
    <mergeCell ref="O267:O268"/>
    <mergeCell ref="P267:P268"/>
    <mergeCell ref="A267:A268"/>
    <mergeCell ref="B267:B268"/>
    <mergeCell ref="C267:C268"/>
    <mergeCell ref="H267:H268"/>
    <mergeCell ref="I267:I268"/>
    <mergeCell ref="J267:J268"/>
    <mergeCell ref="Q267:Q268"/>
    <mergeCell ref="R267:R268"/>
    <mergeCell ref="S267:S268"/>
    <mergeCell ref="T267:T268"/>
    <mergeCell ref="A269:B269"/>
    <mergeCell ref="C269:G269"/>
    <mergeCell ref="K267:K268"/>
    <mergeCell ref="L267:L268"/>
    <mergeCell ref="M267:M268"/>
    <mergeCell ref="N267:N268"/>
    <mergeCell ref="O270:O271"/>
    <mergeCell ref="P270:P271"/>
    <mergeCell ref="A270:A271"/>
    <mergeCell ref="B270:B271"/>
    <mergeCell ref="C270:C271"/>
    <mergeCell ref="H270:H271"/>
    <mergeCell ref="I270:I271"/>
    <mergeCell ref="J270:J271"/>
    <mergeCell ref="Q270:Q271"/>
    <mergeCell ref="R270:R271"/>
    <mergeCell ref="S270:S271"/>
    <mergeCell ref="T270:T271"/>
    <mergeCell ref="A272:B272"/>
    <mergeCell ref="C272:G272"/>
    <mergeCell ref="K270:K271"/>
    <mergeCell ref="L270:L271"/>
    <mergeCell ref="M270:M271"/>
    <mergeCell ref="N270:N271"/>
    <mergeCell ref="M273:M275"/>
    <mergeCell ref="N273:N275"/>
    <mergeCell ref="O273:O275"/>
    <mergeCell ref="P273:P275"/>
    <mergeCell ref="A273:A275"/>
    <mergeCell ref="B273:B275"/>
    <mergeCell ref="C273:C275"/>
    <mergeCell ref="H273:H275"/>
    <mergeCell ref="I273:I275"/>
    <mergeCell ref="J273:J275"/>
    <mergeCell ref="Q273:Q275"/>
    <mergeCell ref="R273:R275"/>
    <mergeCell ref="S273:S275"/>
    <mergeCell ref="T273:T275"/>
    <mergeCell ref="D274:D275"/>
    <mergeCell ref="E274:E275"/>
    <mergeCell ref="F274:F275"/>
    <mergeCell ref="G274:G275"/>
    <mergeCell ref="K273:K275"/>
    <mergeCell ref="L273:L275"/>
    <mergeCell ref="A276:B276"/>
    <mergeCell ref="C276:G276"/>
    <mergeCell ref="A277:A278"/>
    <mergeCell ref="B277:B278"/>
    <mergeCell ref="C277:C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A279:B279"/>
    <mergeCell ref="C279:G279"/>
    <mergeCell ref="C280:G280"/>
    <mergeCell ref="A281:A283"/>
    <mergeCell ref="B281:B283"/>
    <mergeCell ref="C281:C283"/>
    <mergeCell ref="D281:D282"/>
    <mergeCell ref="E281:E282"/>
    <mergeCell ref="F281:F282"/>
    <mergeCell ref="G281:G282"/>
    <mergeCell ref="H281:H283"/>
    <mergeCell ref="I281:I283"/>
    <mergeCell ref="J281:J283"/>
    <mergeCell ref="K281:K283"/>
    <mergeCell ref="L281:L283"/>
    <mergeCell ref="M281:M283"/>
    <mergeCell ref="N281:N283"/>
    <mergeCell ref="O281:O283"/>
    <mergeCell ref="P281:P283"/>
    <mergeCell ref="Q281:Q283"/>
    <mergeCell ref="R281:R283"/>
    <mergeCell ref="S281:S283"/>
    <mergeCell ref="T281:T283"/>
    <mergeCell ref="A284:B284"/>
    <mergeCell ref="C284:G284"/>
    <mergeCell ref="A285:A286"/>
    <mergeCell ref="B285:B286"/>
    <mergeCell ref="C285:C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M288:M289"/>
    <mergeCell ref="N288:N289"/>
    <mergeCell ref="O288:O289"/>
    <mergeCell ref="A287:B287"/>
    <mergeCell ref="C287:G287"/>
    <mergeCell ref="A288:A289"/>
    <mergeCell ref="B288:B289"/>
    <mergeCell ref="C288:C289"/>
    <mergeCell ref="H288:H289"/>
    <mergeCell ref="R285:R286"/>
    <mergeCell ref="S285:S286"/>
    <mergeCell ref="T285:T286"/>
    <mergeCell ref="Q285:Q286"/>
    <mergeCell ref="P288:P289"/>
    <mergeCell ref="Q288:Q289"/>
    <mergeCell ref="R288:R289"/>
    <mergeCell ref="S288:S289"/>
    <mergeCell ref="T288:T289"/>
    <mergeCell ref="A290:B290"/>
    <mergeCell ref="C290:G290"/>
    <mergeCell ref="J288:J289"/>
    <mergeCell ref="K288:K289"/>
    <mergeCell ref="L288:L289"/>
    <mergeCell ref="O291:O292"/>
    <mergeCell ref="I288:I289"/>
    <mergeCell ref="P291:P292"/>
    <mergeCell ref="A291:A292"/>
    <mergeCell ref="B291:B292"/>
    <mergeCell ref="C291:C292"/>
    <mergeCell ref="H291:H292"/>
    <mergeCell ref="I291:I292"/>
    <mergeCell ref="J291:J292"/>
    <mergeCell ref="Q291:Q292"/>
    <mergeCell ref="R291:R292"/>
    <mergeCell ref="S291:S292"/>
    <mergeCell ref="T291:T292"/>
    <mergeCell ref="A293:B293"/>
    <mergeCell ref="C293:G293"/>
    <mergeCell ref="K291:K292"/>
    <mergeCell ref="L291:L292"/>
    <mergeCell ref="M291:M292"/>
    <mergeCell ref="N291:N292"/>
    <mergeCell ref="O294:O295"/>
    <mergeCell ref="P294:P295"/>
    <mergeCell ref="A294:A295"/>
    <mergeCell ref="B294:B295"/>
    <mergeCell ref="C294:C295"/>
    <mergeCell ref="H294:H295"/>
    <mergeCell ref="I294:I295"/>
    <mergeCell ref="J294:J295"/>
    <mergeCell ref="Q294:Q295"/>
    <mergeCell ref="R294:R295"/>
    <mergeCell ref="S294:S295"/>
    <mergeCell ref="T294:T295"/>
    <mergeCell ref="A296:B296"/>
    <mergeCell ref="C296:G296"/>
    <mergeCell ref="K294:K295"/>
    <mergeCell ref="L294:L295"/>
    <mergeCell ref="M294:M295"/>
    <mergeCell ref="N294:N295"/>
    <mergeCell ref="O297:O298"/>
    <mergeCell ref="P297:P298"/>
    <mergeCell ref="A297:A298"/>
    <mergeCell ref="B297:B298"/>
    <mergeCell ref="C297:C298"/>
    <mergeCell ref="H297:H298"/>
    <mergeCell ref="I297:I298"/>
    <mergeCell ref="J297:J298"/>
    <mergeCell ref="Q297:Q298"/>
    <mergeCell ref="R297:R298"/>
    <mergeCell ref="S297:S298"/>
    <mergeCell ref="T297:T298"/>
    <mergeCell ref="A299:B299"/>
    <mergeCell ref="C299:G299"/>
    <mergeCell ref="K297:K298"/>
    <mergeCell ref="L297:L298"/>
    <mergeCell ref="M297:M298"/>
    <mergeCell ref="N297:N298"/>
    <mergeCell ref="O300:O301"/>
    <mergeCell ref="P300:P301"/>
    <mergeCell ref="A300:A301"/>
    <mergeCell ref="B300:B301"/>
    <mergeCell ref="C300:C301"/>
    <mergeCell ref="H300:H301"/>
    <mergeCell ref="I300:I301"/>
    <mergeCell ref="J300:J301"/>
    <mergeCell ref="Q300:Q301"/>
    <mergeCell ref="R300:R301"/>
    <mergeCell ref="S300:S301"/>
    <mergeCell ref="T300:T301"/>
    <mergeCell ref="A302:B302"/>
    <mergeCell ref="C302:G302"/>
    <mergeCell ref="K300:K301"/>
    <mergeCell ref="L300:L301"/>
    <mergeCell ref="M300:M301"/>
    <mergeCell ref="N300:N301"/>
    <mergeCell ref="O303:O304"/>
    <mergeCell ref="P303:P304"/>
    <mergeCell ref="A303:A304"/>
    <mergeCell ref="B303:B304"/>
    <mergeCell ref="C303:C304"/>
    <mergeCell ref="H303:H304"/>
    <mergeCell ref="I303:I304"/>
    <mergeCell ref="J303:J304"/>
    <mergeCell ref="Q303:Q304"/>
    <mergeCell ref="R303:R304"/>
    <mergeCell ref="S303:S304"/>
    <mergeCell ref="T303:T304"/>
    <mergeCell ref="A305:B305"/>
    <mergeCell ref="C305:G305"/>
    <mergeCell ref="K303:K304"/>
    <mergeCell ref="L303:L304"/>
    <mergeCell ref="M303:M304"/>
    <mergeCell ref="N303:N304"/>
    <mergeCell ref="O306:O307"/>
    <mergeCell ref="P306:P307"/>
    <mergeCell ref="A306:A307"/>
    <mergeCell ref="B306:B307"/>
    <mergeCell ref="C306:C307"/>
    <mergeCell ref="H306:H307"/>
    <mergeCell ref="I306:I307"/>
    <mergeCell ref="J306:J307"/>
    <mergeCell ref="Q306:Q307"/>
    <mergeCell ref="R306:R307"/>
    <mergeCell ref="S306:S307"/>
    <mergeCell ref="T306:T307"/>
    <mergeCell ref="A308:B308"/>
    <mergeCell ref="C308:G308"/>
    <mergeCell ref="K306:K307"/>
    <mergeCell ref="L306:L307"/>
    <mergeCell ref="M306:M307"/>
    <mergeCell ref="N306:N307"/>
    <mergeCell ref="A311:B311"/>
    <mergeCell ref="C311:G311"/>
    <mergeCell ref="K309:K310"/>
    <mergeCell ref="L309:L310"/>
    <mergeCell ref="M309:M310"/>
    <mergeCell ref="N309:N310"/>
    <mergeCell ref="A309:A310"/>
    <mergeCell ref="B309:B310"/>
    <mergeCell ref="C309:C310"/>
    <mergeCell ref="H309:H310"/>
    <mergeCell ref="S309:S310"/>
    <mergeCell ref="T309:T310"/>
    <mergeCell ref="O309:O310"/>
    <mergeCell ref="P309:P310"/>
    <mergeCell ref="I309:I310"/>
    <mergeCell ref="J309:J310"/>
    <mergeCell ref="I312:I313"/>
    <mergeCell ref="J312:J313"/>
    <mergeCell ref="Q309:Q310"/>
    <mergeCell ref="R309:R310"/>
    <mergeCell ref="Q312:Q313"/>
    <mergeCell ref="R312:R313"/>
    <mergeCell ref="A314:B314"/>
    <mergeCell ref="C314:G314"/>
    <mergeCell ref="K312:K313"/>
    <mergeCell ref="L312:L313"/>
    <mergeCell ref="M312:M313"/>
    <mergeCell ref="N312:N313"/>
    <mergeCell ref="A312:A313"/>
    <mergeCell ref="B312:B313"/>
    <mergeCell ref="C312:C313"/>
    <mergeCell ref="H312:H313"/>
    <mergeCell ref="S312:S313"/>
    <mergeCell ref="T312:T313"/>
    <mergeCell ref="O312:O313"/>
    <mergeCell ref="P312:P313"/>
    <mergeCell ref="R316:R317"/>
    <mergeCell ref="C315:L315"/>
    <mergeCell ref="K316:K317"/>
    <mergeCell ref="L316:L317"/>
    <mergeCell ref="P316:P317"/>
    <mergeCell ref="Q316:Q317"/>
    <mergeCell ref="A316:A317"/>
    <mergeCell ref="B316:B317"/>
    <mergeCell ref="C316:C317"/>
    <mergeCell ref="H316:H317"/>
    <mergeCell ref="I316:I317"/>
    <mergeCell ref="J316:J317"/>
    <mergeCell ref="A319:A321"/>
    <mergeCell ref="B319:B321"/>
    <mergeCell ref="C319:C321"/>
    <mergeCell ref="H319:H321"/>
    <mergeCell ref="I319:I321"/>
    <mergeCell ref="J319:J321"/>
    <mergeCell ref="O319:O321"/>
    <mergeCell ref="P319:P321"/>
    <mergeCell ref="Q319:Q321"/>
    <mergeCell ref="S316:S317"/>
    <mergeCell ref="T316:T317"/>
    <mergeCell ref="C318:G318"/>
    <mergeCell ref="K319:K321"/>
    <mergeCell ref="M316:M317"/>
    <mergeCell ref="N316:N317"/>
    <mergeCell ref="O316:O317"/>
    <mergeCell ref="R319:R321"/>
    <mergeCell ref="S319:S321"/>
    <mergeCell ref="T319:T321"/>
    <mergeCell ref="D320:D321"/>
    <mergeCell ref="E320:E321"/>
    <mergeCell ref="F320:F321"/>
    <mergeCell ref="G320:G321"/>
    <mergeCell ref="L319:L321"/>
    <mergeCell ref="M319:M321"/>
    <mergeCell ref="N319:N321"/>
    <mergeCell ref="A322:B323"/>
    <mergeCell ref="C322:G322"/>
    <mergeCell ref="C323:G323"/>
    <mergeCell ref="A324:A326"/>
    <mergeCell ref="B324:B326"/>
    <mergeCell ref="C324:C326"/>
    <mergeCell ref="Q324:Q326"/>
    <mergeCell ref="R324:R326"/>
    <mergeCell ref="S324:S326"/>
    <mergeCell ref="H324:H326"/>
    <mergeCell ref="I324:I326"/>
    <mergeCell ref="J324:J326"/>
    <mergeCell ref="K324:K326"/>
    <mergeCell ref="L324:L326"/>
    <mergeCell ref="M324:M326"/>
    <mergeCell ref="T324:T326"/>
    <mergeCell ref="D325:D326"/>
    <mergeCell ref="E325:E326"/>
    <mergeCell ref="F325:F326"/>
    <mergeCell ref="G325:G326"/>
    <mergeCell ref="A327:B327"/>
    <mergeCell ref="C327:G327"/>
    <mergeCell ref="N324:N326"/>
    <mergeCell ref="O324:O326"/>
    <mergeCell ref="P324:P326"/>
    <mergeCell ref="C328:L328"/>
    <mergeCell ref="A329:A332"/>
    <mergeCell ref="B329:B332"/>
    <mergeCell ref="C329:C332"/>
    <mergeCell ref="H329:H332"/>
    <mergeCell ref="I329:I332"/>
    <mergeCell ref="J329:J332"/>
    <mergeCell ref="K329:K332"/>
    <mergeCell ref="L329:L332"/>
    <mergeCell ref="I334:I338"/>
    <mergeCell ref="J334:J338"/>
    <mergeCell ref="M329:M332"/>
    <mergeCell ref="N329:N332"/>
    <mergeCell ref="O329:O332"/>
    <mergeCell ref="P329:P332"/>
    <mergeCell ref="M334:M338"/>
    <mergeCell ref="N334:N338"/>
    <mergeCell ref="O334:O338"/>
    <mergeCell ref="P334:P338"/>
    <mergeCell ref="A333:B333"/>
    <mergeCell ref="C333:G333"/>
    <mergeCell ref="A334:A338"/>
    <mergeCell ref="B334:B338"/>
    <mergeCell ref="C334:C338"/>
    <mergeCell ref="H334:H338"/>
    <mergeCell ref="D336:D338"/>
    <mergeCell ref="E336:E338"/>
    <mergeCell ref="F336:F338"/>
    <mergeCell ref="G336:G338"/>
    <mergeCell ref="I340:I341"/>
    <mergeCell ref="J340:J341"/>
    <mergeCell ref="S329:S332"/>
    <mergeCell ref="T329:T332"/>
    <mergeCell ref="Q329:Q332"/>
    <mergeCell ref="R329:R332"/>
    <mergeCell ref="Q334:Q338"/>
    <mergeCell ref="R334:R338"/>
    <mergeCell ref="S334:S338"/>
    <mergeCell ref="T334:T338"/>
    <mergeCell ref="O340:O341"/>
    <mergeCell ref="P340:P341"/>
    <mergeCell ref="K334:K338"/>
    <mergeCell ref="L334:L338"/>
    <mergeCell ref="A339:B339"/>
    <mergeCell ref="C339:G339"/>
    <mergeCell ref="A340:A341"/>
    <mergeCell ref="B340:B341"/>
    <mergeCell ref="C340:C341"/>
    <mergeCell ref="H340:H341"/>
    <mergeCell ref="Q340:Q341"/>
    <mergeCell ref="R340:R341"/>
    <mergeCell ref="S340:S341"/>
    <mergeCell ref="T340:T341"/>
    <mergeCell ref="A342:B342"/>
    <mergeCell ref="C342:G342"/>
    <mergeCell ref="K340:K341"/>
    <mergeCell ref="L340:L341"/>
    <mergeCell ref="M340:M341"/>
    <mergeCell ref="N340:N341"/>
    <mergeCell ref="A343:A347"/>
    <mergeCell ref="B343:B347"/>
    <mergeCell ref="C343:C347"/>
    <mergeCell ref="D343:D345"/>
    <mergeCell ref="E343:E345"/>
    <mergeCell ref="F343:F345"/>
    <mergeCell ref="G343:G345"/>
    <mergeCell ref="H343:H347"/>
    <mergeCell ref="I343:I347"/>
    <mergeCell ref="J343:J347"/>
    <mergeCell ref="K343:K347"/>
    <mergeCell ref="L343:L347"/>
    <mergeCell ref="M343:M347"/>
    <mergeCell ref="N343:N347"/>
    <mergeCell ref="O343:O347"/>
    <mergeCell ref="P343:P347"/>
    <mergeCell ref="Q343:Q347"/>
    <mergeCell ref="R343:R347"/>
    <mergeCell ref="S343:S347"/>
    <mergeCell ref="T343:T347"/>
    <mergeCell ref="A348:B348"/>
    <mergeCell ref="C348:G348"/>
    <mergeCell ref="A349:A354"/>
    <mergeCell ref="B349:B354"/>
    <mergeCell ref="C349:C354"/>
    <mergeCell ref="D349:D350"/>
    <mergeCell ref="E349:E350"/>
    <mergeCell ref="F349:F350"/>
    <mergeCell ref="G349:G350"/>
    <mergeCell ref="Q349:Q354"/>
    <mergeCell ref="R349:R354"/>
    <mergeCell ref="S349:S354"/>
    <mergeCell ref="H349:H354"/>
    <mergeCell ref="I349:I354"/>
    <mergeCell ref="J349:J354"/>
    <mergeCell ref="K349:K354"/>
    <mergeCell ref="L349:L354"/>
    <mergeCell ref="M349:M354"/>
    <mergeCell ref="T349:T354"/>
    <mergeCell ref="D353:D354"/>
    <mergeCell ref="E353:E354"/>
    <mergeCell ref="F353:F354"/>
    <mergeCell ref="G353:G354"/>
    <mergeCell ref="A355:B355"/>
    <mergeCell ref="C355:G355"/>
    <mergeCell ref="N349:N354"/>
    <mergeCell ref="O349:O354"/>
    <mergeCell ref="P349:P354"/>
    <mergeCell ref="O356:O357"/>
    <mergeCell ref="P356:P357"/>
    <mergeCell ref="A356:A357"/>
    <mergeCell ref="B356:B357"/>
    <mergeCell ref="C356:C357"/>
    <mergeCell ref="H356:H357"/>
    <mergeCell ref="I356:I357"/>
    <mergeCell ref="J356:J357"/>
    <mergeCell ref="Q356:Q357"/>
    <mergeCell ref="R356:R357"/>
    <mergeCell ref="S356:S357"/>
    <mergeCell ref="T356:T357"/>
    <mergeCell ref="A358:B358"/>
    <mergeCell ref="C358:G358"/>
    <mergeCell ref="K356:K357"/>
    <mergeCell ref="L356:L357"/>
    <mergeCell ref="M356:M357"/>
    <mergeCell ref="N356:N357"/>
    <mergeCell ref="O359:O362"/>
    <mergeCell ref="P359:P362"/>
    <mergeCell ref="A359:A362"/>
    <mergeCell ref="B359:B362"/>
    <mergeCell ref="C359:C362"/>
    <mergeCell ref="H359:H362"/>
    <mergeCell ref="I359:I362"/>
    <mergeCell ref="J359:J362"/>
    <mergeCell ref="Q359:Q362"/>
    <mergeCell ref="R359:R362"/>
    <mergeCell ref="S359:S362"/>
    <mergeCell ref="T359:T362"/>
    <mergeCell ref="A363:B363"/>
    <mergeCell ref="C363:G363"/>
    <mergeCell ref="K359:K362"/>
    <mergeCell ref="L359:L362"/>
    <mergeCell ref="M359:M362"/>
    <mergeCell ref="N359:N362"/>
    <mergeCell ref="O364:O366"/>
    <mergeCell ref="P364:P366"/>
    <mergeCell ref="A364:A366"/>
    <mergeCell ref="B364:B366"/>
    <mergeCell ref="C364:C366"/>
    <mergeCell ref="H364:H366"/>
    <mergeCell ref="I364:I366"/>
    <mergeCell ref="J364:J366"/>
    <mergeCell ref="Q364:Q366"/>
    <mergeCell ref="R364:R366"/>
    <mergeCell ref="S364:S366"/>
    <mergeCell ref="T364:T366"/>
    <mergeCell ref="A367:B367"/>
    <mergeCell ref="C367:G367"/>
    <mergeCell ref="K364:K366"/>
    <mergeCell ref="L364:L366"/>
    <mergeCell ref="M364:M366"/>
    <mergeCell ref="N364:N366"/>
    <mergeCell ref="O368:O369"/>
    <mergeCell ref="P368:P369"/>
    <mergeCell ref="A368:A369"/>
    <mergeCell ref="B368:B369"/>
    <mergeCell ref="C368:C369"/>
    <mergeCell ref="H368:H369"/>
    <mergeCell ref="I368:I369"/>
    <mergeCell ref="J368:J369"/>
    <mergeCell ref="Q368:Q369"/>
    <mergeCell ref="R368:R369"/>
    <mergeCell ref="S368:S369"/>
    <mergeCell ref="T368:T369"/>
    <mergeCell ref="A370:B370"/>
    <mergeCell ref="C370:G370"/>
    <mergeCell ref="K368:K369"/>
    <mergeCell ref="L368:L369"/>
    <mergeCell ref="M368:M369"/>
    <mergeCell ref="N368:N369"/>
    <mergeCell ref="O371:O373"/>
    <mergeCell ref="P371:P373"/>
    <mergeCell ref="A371:A373"/>
    <mergeCell ref="B371:B373"/>
    <mergeCell ref="C371:C373"/>
    <mergeCell ref="H371:H373"/>
    <mergeCell ref="I371:I373"/>
    <mergeCell ref="J371:J373"/>
    <mergeCell ref="Q371:Q373"/>
    <mergeCell ref="R371:R373"/>
    <mergeCell ref="S371:S373"/>
    <mergeCell ref="T371:T373"/>
    <mergeCell ref="A374:B374"/>
    <mergeCell ref="C374:G374"/>
    <mergeCell ref="K371:K373"/>
    <mergeCell ref="L371:L373"/>
    <mergeCell ref="M371:M373"/>
    <mergeCell ref="N371:N373"/>
    <mergeCell ref="O375:O376"/>
    <mergeCell ref="P375:P376"/>
    <mergeCell ref="A375:A376"/>
    <mergeCell ref="B375:B376"/>
    <mergeCell ref="C375:C376"/>
    <mergeCell ref="H375:H376"/>
    <mergeCell ref="I375:I376"/>
    <mergeCell ref="J375:J376"/>
    <mergeCell ref="Q375:Q376"/>
    <mergeCell ref="R375:R376"/>
    <mergeCell ref="S375:S376"/>
    <mergeCell ref="T375:T376"/>
    <mergeCell ref="A377:B377"/>
    <mergeCell ref="C377:G377"/>
    <mergeCell ref="K375:K376"/>
    <mergeCell ref="L375:L376"/>
    <mergeCell ref="M375:M376"/>
    <mergeCell ref="N375:N376"/>
    <mergeCell ref="M378:M381"/>
    <mergeCell ref="N378:N381"/>
    <mergeCell ref="O378:O381"/>
    <mergeCell ref="P378:P381"/>
    <mergeCell ref="A378:A380"/>
    <mergeCell ref="B378:B380"/>
    <mergeCell ref="C378:C380"/>
    <mergeCell ref="H378:H381"/>
    <mergeCell ref="I378:I381"/>
    <mergeCell ref="J378:J381"/>
    <mergeCell ref="Q378:Q381"/>
    <mergeCell ref="R378:R381"/>
    <mergeCell ref="S378:S381"/>
    <mergeCell ref="T378:T381"/>
    <mergeCell ref="D379:D380"/>
    <mergeCell ref="E379:E380"/>
    <mergeCell ref="F379:F380"/>
    <mergeCell ref="G379:G380"/>
    <mergeCell ref="K378:K381"/>
    <mergeCell ref="L378:L381"/>
    <mergeCell ref="A382:B382"/>
    <mergeCell ref="C382:G382"/>
    <mergeCell ref="A383:A384"/>
    <mergeCell ref="B383:B384"/>
    <mergeCell ref="C383:C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A385:B385"/>
    <mergeCell ref="C385:G385"/>
    <mergeCell ref="A386:A388"/>
    <mergeCell ref="B386:B388"/>
    <mergeCell ref="C386:C388"/>
    <mergeCell ref="H386:H388"/>
    <mergeCell ref="T386:T388"/>
    <mergeCell ref="I386:I388"/>
    <mergeCell ref="J386:J388"/>
    <mergeCell ref="K386:K388"/>
    <mergeCell ref="L386:L388"/>
    <mergeCell ref="M386:M388"/>
    <mergeCell ref="N386:N388"/>
    <mergeCell ref="C393:L393"/>
    <mergeCell ref="O386:O388"/>
    <mergeCell ref="P386:P388"/>
    <mergeCell ref="Q386:Q388"/>
    <mergeCell ref="R386:R388"/>
    <mergeCell ref="S386:S388"/>
    <mergeCell ref="A396:D396"/>
    <mergeCell ref="L396:Q396"/>
    <mergeCell ref="A397:B397"/>
    <mergeCell ref="N397:P397"/>
    <mergeCell ref="A389:B389"/>
    <mergeCell ref="C389:G389"/>
    <mergeCell ref="C390:L390"/>
    <mergeCell ref="A392:B392"/>
    <mergeCell ref="C392:G392"/>
    <mergeCell ref="A393:B393"/>
    <mergeCell ref="A156:B156"/>
    <mergeCell ref="C156:G156"/>
    <mergeCell ref="A43:B43"/>
    <mergeCell ref="C43:G43"/>
  </mergeCells>
  <printOptions/>
  <pageMargins left="0.1968503937007874" right="0.1968503937007874" top="0.5118110236220472" bottom="0.275590551181102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MogaiboEF</cp:lastModifiedBy>
  <cp:lastPrinted>2018-11-13T13:45:20Z</cp:lastPrinted>
  <dcterms:created xsi:type="dcterms:W3CDTF">2016-01-27T05:51:54Z</dcterms:created>
  <dcterms:modified xsi:type="dcterms:W3CDTF">2018-11-14T09:25:48Z</dcterms:modified>
  <cp:category/>
  <cp:version/>
  <cp:contentType/>
  <cp:contentStatus/>
</cp:coreProperties>
</file>