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8205" activeTab="0"/>
  </bookViews>
  <sheets>
    <sheet name="РРО ПРЕДВАР. 2018-2020 (2)" sheetId="1" r:id="rId1"/>
  </sheets>
  <definedNames>
    <definedName name="_xlnm._FilterDatabase" localSheetId="0" hidden="1">'РРО ПРЕДВАР. 2018-2020 (2)'!$A$6:$T$403</definedName>
    <definedName name="_xlnm.Print_Titles" localSheetId="0">'РРО ПРЕДВАР. 2018-2020 (2)'!$3:$6</definedName>
  </definedNames>
  <calcPr fullCalcOnLoad="1"/>
</workbook>
</file>

<file path=xl/sharedStrings.xml><?xml version="1.0" encoding="utf-8"?>
<sst xmlns="http://schemas.openxmlformats.org/spreadsheetml/2006/main" count="2008" uniqueCount="468">
  <si>
    <t xml:space="preserve">Иные межбюджетные трансферты передаваемые бюджету Муромского района из бюджета Борисоглебского сельского поселения  в части  выдачи разрешений на строительство, разрешений на ввод объектов в эксплуатацию при осуществлении строительства, реконструкции, капитального ремонта 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том числе путем выкупа, земельных участков в границах поселения для муниципальных нужд в рамках непрограммных расходов органов местного самоуправления 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</si>
  <si>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в части формирования, утверждения, исполнения и контроль за исполнением бюджета поселения в рамках подпрограммы "Повышение эффективности бюджетных расходов Борисоглебского сельского поселения Муромского района на 2014-2017 годы" муниципальной программы "Управление муниципальными финансами Борисоглебского сельского поселения Муромского района на 2014-2017 годы" </t>
  </si>
  <si>
    <t>01.04.2016</t>
  </si>
  <si>
    <t>Иные межбюджетные трансферты, передаваемые бюджету Муромского рйона из бюджета Борисоглебского 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законодательством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</si>
  <si>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 xml:space="preserve">Иные межбюджетные трансферты передаваемые бюджету Муромского района из бюджета Борисоглебского сельского поселения в части проведения совместных действий по организации и осуществлению деятельности единой дежурно-диспетчерской службы Муромского района  в рамках подпрограммы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Борисоглебского сельского поселения Муромского района на 2014-2017 годы»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 </t>
  </si>
  <si>
    <t>Иные межбюджетные трансферты, передаваемые бюджету Муромского района из бюджета Борисоглебского 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законодательством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</si>
  <si>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в части  модернизации, реконструкции и капитального строительства объектов в рамках подпрограммы "Стимулирование развития жилищного строительства Борисоглебского сельского поселения Муромского района" муниципальной программы "Обеспечение доступным и комфортным жильем население Борисоглебского сельского поселения  Муромского района на 2014-2016 годы" 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</si>
  <si>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по обеспечению иных полномочий органов местного самоуправления в соответствии с жилищным законодательством в рамках непрограммных расходов органов местного самоуправления </t>
  </si>
  <si>
    <t>Иные межбюджетные трансферты передаваемые бюджету Муромского района из бюджета Борисоглебского сельского поселения  в части  выдачи разрешений на строительство, разрешений на ввод объектов в эксплуатацию при осуществлении строительства, реконструкции, капитального ремонта 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том числе путем выкупа, земельных участков в границах поселения для муниципальных нужд в рамках непрограммных расходов органов местного самоуправления</t>
  </si>
  <si>
    <t>Иные межбюджетные трансферты передаваемые бюджету Муромского района из бюджета Борисоглебского сельского поселения на организацию библиотечного обслуживания населения, комплектование и обеспечение сохранности библиотечных фондов библиотек поселения в рамках подпрограммы «Наследие» муниципальной программы «Развитие культуры Борисоглебского сельского поселения Муромского района на 2014-2017 годы»</t>
  </si>
  <si>
    <t xml:space="preserve">Код главного распорядителя средств бюджета Борисоглебского сельскогопоселения                                                                                                                </t>
  </si>
  <si>
    <t>Код расходного обязательства*</t>
  </si>
  <si>
    <t>Наименование расходного обязательства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</si>
  <si>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</si>
  <si>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</si>
  <si>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</si>
  <si>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</si>
  <si>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Государственная поддержка муниципальных учреждений культуры</t>
  </si>
  <si>
    <t>0310251470</t>
  </si>
  <si>
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</t>
  </si>
  <si>
    <t>0310270390</t>
  </si>
  <si>
    <t>Код раздела классификации расходов бюджета</t>
  </si>
  <si>
    <t>Код подраздела классификации расходов бюджета</t>
  </si>
  <si>
    <t>Код целевой статьи классификации расходов бюджета</t>
  </si>
  <si>
    <t>Код вида расходов классификации расходов бюджетов</t>
  </si>
  <si>
    <t>Код операции сектора государственного управления</t>
  </si>
  <si>
    <t>Объем средств на исполнение расходного обязательства (тыс.рублей)</t>
  </si>
  <si>
    <t>Код методики расчета объема расходов</t>
  </si>
  <si>
    <t>Отчетный год</t>
  </si>
  <si>
    <t>текущий год (план)</t>
  </si>
  <si>
    <t>очередной год</t>
  </si>
  <si>
    <t>плановый период</t>
  </si>
  <si>
    <t>плановый (первоначальный)</t>
  </si>
  <si>
    <t>плановый (уточненный)</t>
  </si>
  <si>
    <t>фактический</t>
  </si>
  <si>
    <t>первый год</t>
  </si>
  <si>
    <t>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</si>
  <si>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</si>
  <si>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</si>
  <si>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</si>
  <si>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</si>
  <si>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</si>
  <si>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</si>
  <si>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</si>
  <si>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</si>
  <si>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</si>
  <si>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</si>
  <si>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</si>
  <si>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</si>
  <si>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</si>
  <si>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</si>
  <si>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20</t>
  </si>
  <si>
    <t>403</t>
  </si>
  <si>
    <t>Расходные обязательства по оказанию муниципальных услуг (выполнение работ)</t>
  </si>
  <si>
    <t>Р-1.4.0.0.4.0.001</t>
  </si>
  <si>
    <t>Расходы на выплаты по оплате труда Главы Борисоглебского сельского поселения</t>
  </si>
  <si>
    <t>Решение СНД Борисоглебского сельского поселения № 4 от 23.03.2011 "Об избрании Главы муниципального образования Борисоглебское сельское поселение Муромского района"</t>
  </si>
  <si>
    <t>в целом</t>
  </si>
  <si>
    <t>01</t>
  </si>
  <si>
    <t>02</t>
  </si>
  <si>
    <t>7790011</t>
  </si>
  <si>
    <t>Заработная плата</t>
  </si>
  <si>
    <t>121</t>
  </si>
  <si>
    <t>Начисления на выплаты по оплате труда</t>
  </si>
  <si>
    <t>Р-1.4.0.0.4.0.002</t>
  </si>
  <si>
    <t xml:space="preserve">Расходы на выплаты по оплате труда работников органов местного самоуправления в рамках непрограммных расходов органов местного самоуправления </t>
  </si>
  <si>
    <t>Решение СНД Борисоглебского сельского поселения от 06.12.2005г. № 8 "Об утверждении Положения об администрации Борисоглебского сельского  поселения"</t>
  </si>
  <si>
    <t>не установлен</t>
  </si>
  <si>
    <t>04</t>
  </si>
  <si>
    <t>9990011</t>
  </si>
  <si>
    <t>Расходы на выплаты по оплате труда работников муниципальных органов</t>
  </si>
  <si>
    <t>9990000110</t>
  </si>
  <si>
    <t>Фонд оплаты труда государственных (муниципальных) органов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</si>
  <si>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</si>
  <si>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129</t>
  </si>
  <si>
    <t>Р- 1.4.0.0.4.0.004</t>
  </si>
  <si>
    <t xml:space="preserve">Расходы на обеспечение функций  органов местного самоуправления в рамках непрограммных расходов органов местного самоуправления </t>
  </si>
  <si>
    <t>9990019</t>
  </si>
  <si>
    <t>Прочие расходы</t>
  </si>
  <si>
    <t>831</t>
  </si>
  <si>
    <t>852</t>
  </si>
  <si>
    <t>Резервный фонд администрации Борисоглебского сельского поселения</t>
  </si>
  <si>
    <t>Постановление Главы Борисоглебского сельского поселения от 07.08.2008 №81 "Об утверждении Положения о порядке расходования средств резервного фонда администрации Борисоглебского сельского поселения"</t>
  </si>
  <si>
    <t>9990021160</t>
  </si>
  <si>
    <t>Резервные средства</t>
  </si>
  <si>
    <t>870</t>
  </si>
  <si>
    <t>Резервный фонд администрации Борисоглебского сельского поселения в рамках непрограммных расходов  органов местного самоуправления</t>
  </si>
  <si>
    <t>9992120</t>
  </si>
  <si>
    <t>Постановление администрации Борисоглебского сельского поселения от 01.10.2015г. №231 "Об утверждении муниципальной программы «Управление муниципальным имуществом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</si>
  <si>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от01.10.2015г. № 232 "Об утверждении муниципальной программы «Управление муниципальными финансами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</si>
  <si>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 № 226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t>
  </si>
  <si>
    <t xml:space="preserve">Постановление Главы Борисоглебского сельского поселения от 14.10.2016 №264 Об утверждении муниципальной программы "Дорожное хозяйство муниципального образования Борисоглебского Муромского района Владимирской области на 2017-2020 годы" </t>
  </si>
  <si>
    <t>01.01.2017</t>
  </si>
  <si>
    <t>Постановление администрации Борисоглебского сельского поселения от 01.10.2015г. № 236 "Об утверждении муниципальной программы «Капитальный ремонт многоквартирных домов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</si>
  <si>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 № 235 "Об утверждении муниципальной программы «Благоустройство территории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</si>
  <si>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 № 233 "Об утверждении муниципальной программы  «Охрана окружающей среды и рациональное природопользование на территории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</si>
  <si>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01.10.2015г.№ 227 «Развитие культуры Борисоглебского сельского поселения Муромского района на 2016-2020 годы»</t>
  </si>
  <si>
    <t>31.12.2020</t>
  </si>
  <si>
    <t>Постановление администрации Борисоглебского сельского поселения от 01.10.2015г. № 227 «Развитие культуры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</si>
  <si>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 №228  «Развитие физической культуры и спорта в Борисоглебском сельском поселении Муромского района на 2016-2020 годы»</t>
  </si>
  <si>
    <t>Постановление администрации Борисоглебского сельского поселения от 01.10.2015г. №229 Об утверждении муниципальной программы «Развитие муниципальной службы в Борисоглебском сельском поселении Муромского района на 2016-2020 годы»</t>
  </si>
  <si>
    <t xml:space="preserve">Постановление администрации Борисоглебского сельского поселения от 01.10.2015г.№ 232 "Об утверждении муниципальной программы «Управление муниципальными финансами Борисоглебского сельского поселения Муромского района на 2016-2020 годы» </t>
  </si>
  <si>
    <t>Резерв финансовых и материальных ресурсов для ликвидации чрезвычайных ситуаций природного и техногенного характера в рамках непрограммных расходов органов местного самоуправления</t>
  </si>
  <si>
    <t>Постановление Главы Борисоглебского сельского поселения от 04.02.2014 № 6 "О порядке выделения средств из резерва финансовых и материальных ресурсов для  ликвидации чрезвычайных ситуаций природного и техногенного характера"</t>
  </si>
  <si>
    <t xml:space="preserve">не установлен   </t>
  </si>
  <si>
    <t>9992121</t>
  </si>
  <si>
    <t>Резерв финансовых и материальных ресурсов для ликвидации чрезвычайных ситуаций природного и техногенного характера</t>
  </si>
  <si>
    <t>9990021210</t>
  </si>
  <si>
    <t>0112130</t>
  </si>
  <si>
    <t xml:space="preserve">Постановление администрации Борисоглебского сельского поселения от 07.08.2014 № 120 "Об утверждении муниципальной программы «Обеспечение доступным и комфортным жильем населения Борисоглебского сельского поселения  Муромского района на 2014-2016 годы»" </t>
  </si>
  <si>
    <t>Прочие работы, услуги</t>
  </si>
  <si>
    <t>244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</si>
  <si>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Борисоглебского сельского поселения Муромского района" </t>
  </si>
  <si>
    <t xml:space="preserve">не установлен                                         </t>
  </si>
  <si>
    <t>05002Ц0590</t>
  </si>
  <si>
    <t>Постановление Главы Борисоглебского сельского поселения от 06.09.2011 № 123 "О создании муниципального казенного учреждения Административно-хозяйственный центр Борисоглебского сельского поселения"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</si>
  <si>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</si>
  <si>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</si>
  <si>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</si>
  <si>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</si>
  <si>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 нужд</t>
  </si>
  <si>
    <t>Уплата налога на имущество организаций и земельного налога</t>
  </si>
  <si>
    <t>851</t>
  </si>
  <si>
    <t>Уплата прочих налогов, сборов</t>
  </si>
  <si>
    <t>Оценка недвижимости, признание прав и регулирование отношений по государственной и муниципальной собственности 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</si>
  <si>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>0802131</t>
  </si>
  <si>
    <t xml:space="preserve">Постановление администрации Борисоглебского сельского поселения от 19.09.2013 № 162 "Об утверждении муниципальной программы «Управление муниципальным имуществом Борисоглебского сельского поселения Муромского района на 2014-2017 годы»" </t>
  </si>
  <si>
    <t>Работы, услуги по содержанию имущества</t>
  </si>
  <si>
    <t>853</t>
  </si>
  <si>
    <t>Р-1.0.0.0.4.0.012</t>
  </si>
  <si>
    <t>Оценка недвижимости, признание прав и регулирование отношений по государственной и муниципальной собственности</t>
  </si>
  <si>
    <t>0700121310</t>
  </si>
  <si>
    <t xml:space="preserve">Осуществление кадастровых работ, постановка сформированных земельных участков на кадастровый учет  в рамках муниципальной программы «Управление муниципальным имуществом Борисоглебского сельского поселения Муромского района на 2014-2017 годы» </t>
  </si>
  <si>
    <t>0802138</t>
  </si>
  <si>
    <t xml:space="preserve">Осуществление кадастровых работ, постановка сформированных земельных участков на кадастровый учет  </t>
  </si>
  <si>
    <t>0700121380</t>
  </si>
  <si>
    <t>03</t>
  </si>
  <si>
    <t>0935118</t>
  </si>
  <si>
    <t xml:space="preserve">Постановление администрации Борисоглебского сельского поселения от 19.09.2013 № 163 "Об утверждении муниципальной программы «Управление муниципальными финансами Борисоглебского сельского поселения Муромского района на 2014-2017 годы»" </t>
  </si>
  <si>
    <t>Увеличение стоимости основных средств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</si>
  <si>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</si>
  <si>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</si>
  <si>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0830151180</t>
  </si>
  <si>
    <t>01.01.2009</t>
  </si>
  <si>
    <t>09</t>
  </si>
  <si>
    <t>0212173</t>
  </si>
  <si>
    <t>Опашка территорий населенных пунктов в противопожарных целях</t>
  </si>
  <si>
    <t xml:space="preserve">Мероприятия по ремонту автомобильных дорог общего пользования местного значения  в рамках муниципальной программы «Дорожное хозяйство Борисоглебского сельского поселения Муромского района на 2014-2016 годы» </t>
  </si>
  <si>
    <t>Постановление Главы Борисоглебского сельского поселения от 27.10.2011 №164 "Об утверждении Перечня автомобильных дорог общего пользования местного значения муниципального образования Борисоглебское сельское поселение Муромского района"</t>
  </si>
  <si>
    <t>27.10.011</t>
  </si>
  <si>
    <t>1202117</t>
  </si>
  <si>
    <t>Постановление Главы Борисоглебского сельского поселения от 09.03.2010 №20 "Об утверждении Порядка финансирования ремонта и содержания объектов благоустройства, озеленения территории Борисоглебского сельского поселения Муромского района"</t>
  </si>
  <si>
    <t>Постановление Главы Борисоглебского сельского поселения от 14.09.2016г. №230 "Об основных направлениях бюджетной и налоговой политики Борисоглебского сельского поселения и других исходных данных для составления проекта бюджета Борисоглебского сельского поселения на 2017 год и на плановый период 2018 и 2019 годов"</t>
  </si>
  <si>
    <t xml:space="preserve">Постановление администрации Борисоглебского сельского поселения от 07.08.2014 № 122 "Об утверждении муниципальной программы «Дорожное хозяйство Борисоглебского сельского поселения Муромского района на 2014-2016 годы»" </t>
  </si>
  <si>
    <t>Р-1.0.0.0.4.0.021</t>
  </si>
  <si>
    <t xml:space="preserve">Мероприятия по содержанию автомобильных дорог общего пользования местного значения в рамках муниципальной программы «Дорожное хозяйство Борисоглебского сельского поселения Муромского района на 2014-2016 годы» </t>
  </si>
  <si>
    <t>1202118</t>
  </si>
  <si>
    <t>Р-1.0.0.0.4.0.022</t>
  </si>
  <si>
    <t>Прочие мероприятия по дорожному хозяйству в рамках муниципальной программы «Дорожное хозяйство Борисоглебского сельского поселения Муромского района на 2014-2016 годы»</t>
  </si>
  <si>
    <t>1202120</t>
  </si>
  <si>
    <t>1208103</t>
  </si>
  <si>
    <t>РСНД Борисоглебского сельского поселения от 26.02.2010 № 3"Об утверждении Правил землепользования и застройки муниципального  образования Борисоглебское  сельское поселение Муромского района"</t>
  </si>
  <si>
    <t xml:space="preserve"> 0112008 </t>
  </si>
  <si>
    <t>Р- 1.0.0.0.4.0.025</t>
  </si>
  <si>
    <t xml:space="preserve"> 0112108 </t>
  </si>
  <si>
    <t>0117008</t>
  </si>
  <si>
    <t>25.05.2010</t>
  </si>
  <si>
    <t>05</t>
  </si>
  <si>
    <t>1302136</t>
  </si>
  <si>
    <t>Постановление администрации Борисоглебского сельского поселения от 22.04.2014 № 53 "О формировании фонда капитального ремонта многоквартирных домов на счете регионального оператора"</t>
  </si>
  <si>
    <t>02.05.2014</t>
  </si>
  <si>
    <t xml:space="preserve">Постановление администрации Борисоглебского сельского поселения от 19.09.2013 № 177 "Об утверждении муниципальной программы «Реконструкция и капитальный ремонт жилищного фонда Борисоглебского сельского поселения Муромского района на 2014-2016 годы»" </t>
  </si>
  <si>
    <t>243</t>
  </si>
  <si>
    <t>Р- 1.0.0.0.4.0.028</t>
  </si>
  <si>
    <t>1302132</t>
  </si>
  <si>
    <t xml:space="preserve"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</t>
  </si>
  <si>
    <t>1200121320</t>
  </si>
  <si>
    <t>Расходы по уличному наружному освещению, текущему обслуживанию и ремонту сетей наружного освещения в рамках муниципальной программы "Благоустройство территории Борисоглебского сельского поселения Муромского района на 2014-2017 годы"</t>
  </si>
  <si>
    <t xml:space="preserve"> Постановление Главы Борисоглебского сельского поселения от 24.07.2008 №76  "Об утверждении Положения об организации уличного освещения  и установки уличных указателей на территории муниципального образования Борисоглебское сельское поселение"</t>
  </si>
  <si>
    <t xml:space="preserve">в целом     </t>
  </si>
  <si>
    <t xml:space="preserve">    24.07.2008</t>
  </si>
  <si>
    <t>1202133</t>
  </si>
  <si>
    <t xml:space="preserve">Постановление администрации Борисоглебского сельского поселения от 19.09.2013 № 178 "Об утверждении муниципальной программы «Благоустройство территории Борисоглебского сельского поселения Муромского района на 2014-2017 годы»" </t>
  </si>
  <si>
    <t>Коммунальные услуги</t>
  </si>
  <si>
    <t>Расходы по уличному наружному освещению, текущему обслуживанию и ремонту сетей наружного освещения</t>
  </si>
  <si>
    <t>1100121330</t>
  </si>
  <si>
    <t xml:space="preserve">Расходы на ремонт памятников в рамках муниципальной программы «Благоустройство территории Борисоглебского сельского поселения Муромского района на 2014-2017 годы» </t>
  </si>
  <si>
    <t>1202134</t>
  </si>
  <si>
    <t xml:space="preserve">Расходы на ремонт памятников </t>
  </si>
  <si>
    <t>1100121340</t>
  </si>
  <si>
    <t>Расходы по организации и содержанию мест захоронения (кладбищ)  в рамках  муниципальной программы «Благоустройство территории Борисоглебского сельского поселения Муромского района на 2014-2017 годы»</t>
  </si>
  <si>
    <t>1202135</t>
  </si>
  <si>
    <t>Расходы по организации и содержанию мест захоронения (кладбищ)</t>
  </si>
  <si>
    <t>1100121350</t>
  </si>
  <si>
    <t>Прочие мероприятия по благоустройству в рамках муниципальной программы «Благоустройство территории Борисоглебского сельского поселения Муромского района на 2014-2017 годы»</t>
  </si>
  <si>
    <t>1202137</t>
  </si>
  <si>
    <t xml:space="preserve">Постановление администрации Борисоглебского сельского поселения от 19.09.2013 № 178 "Об утверждении муниципальной программы «Благоустройство территории Борисоглебского сельского поселения Муромского района на 2014-2017 годы» </t>
  </si>
  <si>
    <t xml:space="preserve">Прочие мероприятия по благоустройству </t>
  </si>
  <si>
    <t>1100121370</t>
  </si>
  <si>
    <t>Расходы по уличному наружному освещению, текущему обслуживанию и ремонту сетей наружного освещения в рамках муниципальной программы «Благоустройство территории Борисоглебского сельского поселения Муромского района на 2014-2017 годы»</t>
  </si>
  <si>
    <t>1402133</t>
  </si>
  <si>
    <t>Р-1.0.0.0.4.0.039</t>
  </si>
  <si>
    <t>1402134</t>
  </si>
  <si>
    <t>Р-1.0.0.0.4.0.040</t>
  </si>
  <si>
    <t>1402135</t>
  </si>
  <si>
    <t>Р-1.0.0.0.4.0.041</t>
  </si>
  <si>
    <t>1402137</t>
  </si>
  <si>
    <t>9992116</t>
  </si>
  <si>
    <t>050Ц059</t>
  </si>
  <si>
    <t xml:space="preserve">Постановление администрации Борисоглебского сельского поселения от 23.10.2013 № 190 "Об утверждении муниципальной программы «Развитие муниципальной службы  в Борисоглебском сельском поселении Муромского района на 2014-2017 годы» </t>
  </si>
  <si>
    <t>Услуги связи</t>
  </si>
  <si>
    <t>Ликвидация мест несанкционированного размещения отходов в рамках муниципальной программы «Охрана окружающей среды и рациональное природопользование на территории Борисоглебского сельского поселения Муромского района на 2014-2017 годы»</t>
  </si>
  <si>
    <t>РСНД Борисоглебского сельского поселения от 18.10.2012 № 43 "Об утверждении порядка сбора и вывоза бытовых отходов и мусора на территории муниципального образования Борисоглебское сельское поселение Муромского района"</t>
  </si>
  <si>
    <t>06</t>
  </si>
  <si>
    <t>1002105</t>
  </si>
  <si>
    <t>Ликвидация мест несанкционированного размещения отходов</t>
  </si>
  <si>
    <t>0900121050</t>
  </si>
  <si>
    <t>Р-1.0.0.0.4.0.006</t>
  </si>
  <si>
    <t>Р- 1.0.0.0.4.0.007</t>
  </si>
  <si>
    <t>Р-1.0.0.0.4.0.010</t>
  </si>
  <si>
    <t>Р-1.0.0.0.4.0.023</t>
  </si>
  <si>
    <t>Р-1.0.0.0.1.0.024</t>
  </si>
  <si>
    <t>Р- 1.0.0.0.4.0.026</t>
  </si>
  <si>
    <t>Р- 1.0.0.0.3.0.027</t>
  </si>
  <si>
    <t>Р-1.0.0.0.4.0.042</t>
  </si>
  <si>
    <t>Р- 4.0.0.0.4.0.005</t>
  </si>
  <si>
    <t>Р-4.0.0.0.4.0.006</t>
  </si>
  <si>
    <t>Р-4.0.0.0.4.0.009</t>
  </si>
  <si>
    <t>Постановление Главы Борисоглебского сельского поселения от 01.11.2010 №121 "Об утверждении Порядка финансирования расходов и предоставления мер социальной поддержки работникам культуры Борисоглебского сельского поселения Муромского района"</t>
  </si>
  <si>
    <t>08</t>
  </si>
  <si>
    <t>0327023</t>
  </si>
  <si>
    <t xml:space="preserve">Постановление администрации Борисоглебского сельского поселения от 07.08.2014 № 121 "Об утверждении муниципальной программы «Развитие культуры Борисоглебского сельского поселения Муромского района на 2014-2017 годы»" </t>
  </si>
  <si>
    <t>Безвозмездные перечисления государственным и муниципальным организациям</t>
  </si>
  <si>
    <t>612</t>
  </si>
  <si>
    <t>0310170230</t>
  </si>
  <si>
    <t>Субсидии бюджетным учреждениям на иные цели</t>
  </si>
  <si>
    <t xml:space="preserve">Выплаты стимулирующего характера руководителям муниципальных учреждений культуры в рамках  подпрограммы "Искусство" муниципальной программы «Развитие культуры Борисоглебского сельского поселения Муромского района на 2014-2017 годы» </t>
  </si>
  <si>
    <t>Постановление Главы Борисоглебского сельского поселения от 01.11.2010 № 120 "Об утверждении Положения о системе оплаты труда работников бюджетных учреждений культуры Борисоглебского сельского поселения Муромского района"</t>
  </si>
  <si>
    <t>п.3</t>
  </si>
  <si>
    <t>032Д052</t>
  </si>
  <si>
    <t>Постановление администрации Борисоглебского сельского поселения от 07.08.2014 № 121 "Об утверждении муниципальной программы «Развитие культуры Борисоглебского сельского поселения Муромского района на 2014-2017 годы»</t>
  </si>
  <si>
    <t>Прочие выплаты</t>
  </si>
  <si>
    <t xml:space="preserve">Выплаты стимулирующего характера руководителям муниципальных учреждений </t>
  </si>
  <si>
    <t>03102Д0520</t>
  </si>
  <si>
    <t xml:space="preserve">Расходы на обеспечение деятельности (оказание услуг) дворцов культуры, других учреждений культуры в рамках подпрограммы "Искусство" муниципальной программы «Развитие культуры Борисоглебского сельского поселения Муромского района на 2014-2017 годы» </t>
  </si>
  <si>
    <t xml:space="preserve">в целом      </t>
  </si>
  <si>
    <t>032Д059</t>
  </si>
  <si>
    <t>Постановление Главы Борисоглебского сельского поселения от 01.11.2010 № 116 "О создании  муниципального  бюджетного учреждения «Борисоглебский Дом культуры»"</t>
  </si>
  <si>
    <t>01.11.2010</t>
  </si>
  <si>
    <t>611</t>
  </si>
  <si>
    <t>Расходы на обеспечение деятельности (оказание услуг) дворцов культуры, других учреждений культуры</t>
  </si>
  <si>
    <t>03102Д0590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</si>
  <si>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</si>
  <si>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Постановление администрации Борисоглебского сельского поселения от 15.02.2013 № 34-а "О мерах по поэтапному повышению заработной платы работников муниципального бюджетного учреждения «Борисоглебский Дом культуры»"</t>
  </si>
  <si>
    <t>0337039</t>
  </si>
  <si>
    <t>033Д039</t>
  </si>
  <si>
    <t>Повышение оплаты труда работников культуры и педагогических работников дополнительного образования детейсферы культуры  в соответствии с указами Президента Российской Федерации от 7 мая 2012 года № 597, от 1 июня 2012 года № 761</t>
  </si>
  <si>
    <t>03102S0390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</si>
  <si>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9бездействий) органов государственной власти (государственных органов ), органов местного самоуправления либо должностных лиц этих органов, а также в результате деятельности казенных учреждений</t>
  </si>
  <si>
    <t>Уплата иных платежей</t>
  </si>
  <si>
    <t>Резерв финансовых и материальных ресурсов  для ликвидации чрезвычайных ситуаций природного и техногенного характера</t>
  </si>
  <si>
    <t>Р-1.0.0.0.4.0.033</t>
  </si>
  <si>
    <t>Р-1.2.0.0.4.1.047</t>
  </si>
  <si>
    <t>Р-1.0.0.0.4.0.050</t>
  </si>
  <si>
    <t>РСНД Борисоглебского сельского поселения от 23.10.2008 № 51 "О положении о развитии физической культуры и массового спорта, организации проведения физкультурно-оздоровительных и спортивных мероприятий на территории Борисоглебского сельского  поселения"</t>
  </si>
  <si>
    <t>0412104</t>
  </si>
  <si>
    <t xml:space="preserve">Постановление администрации Борисоглебского сельского поселения от 19.09.2013 № 158 "Об утверждении муниципальной программы «Развитие физической культуры и спорта в Борисоглебском сельском поселении Муромского района на 2014-2017 годы»" 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</si>
  <si>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</t>
  </si>
  <si>
    <t>0410121040</t>
  </si>
  <si>
    <t>Расходы на периодическую печать и издательства  в рамках муниципальной программы «Развитие муниципальной службы в Борисоглебском сельском поселении Муромского района на 2014-2017 годы»</t>
  </si>
  <si>
    <t>Постановление Главы Борисоглебского сельского поселения от 28.10.2008 № 112  "Об определении источника официального опубликования нормативных правовых актов органов местного самоуправления муниципального образования Борисоглебское сельское поселение"</t>
  </si>
  <si>
    <t>0502103</t>
  </si>
  <si>
    <t xml:space="preserve">Постановление администрации Борисоглебского сельского поселения от 23.10.2013 № 190 "Об утверждении муниципальной программы «Развитие муниципальной службы  в Борисоглебском сельском поселении Муромского района на 2014-2017 годы»" </t>
  </si>
  <si>
    <t>0500121030</t>
  </si>
  <si>
    <t>Публичные обязательства, публичные  нормативные обязательства</t>
  </si>
  <si>
    <t>Р-2.2.1.0.3.0.001</t>
  </si>
  <si>
    <t>321</t>
  </si>
  <si>
    <t xml:space="preserve">Доплата к пенсиям муниципальных служащих в рамках непрограммных расходов органов местного самоуправления  </t>
  </si>
  <si>
    <t xml:space="preserve">в целом  </t>
  </si>
  <si>
    <t>9991094</t>
  </si>
  <si>
    <t>Пенсии, пособия выплачиваемые организациями сектора государственного управления</t>
  </si>
  <si>
    <t>Доплата к пенсиям муниципальных служащих</t>
  </si>
  <si>
    <t>9990010940</t>
  </si>
  <si>
    <t>Расходные обязательства по предоставлению межбюджетных трансфертов</t>
  </si>
  <si>
    <t>Р-4.0.0.0.4.0.001</t>
  </si>
  <si>
    <t xml:space="preserve">Решение СНД Борисоглебского сельского поселения от 15.10.2013 № 44 "О передаче осуществления части полномочий органам местного самоуправления муниципального  образования Муромский район  Владимирской области на 2014 год"                                  </t>
  </si>
  <si>
    <t>9998504</t>
  </si>
  <si>
    <t>01.01.2014</t>
  </si>
  <si>
    <t>31.12.2014</t>
  </si>
  <si>
    <t>п.п.1.1.1.2</t>
  </si>
  <si>
    <t>01.01.2015</t>
  </si>
  <si>
    <t>31.12.2015</t>
  </si>
  <si>
    <t>Перечисления другим бюджетам бюджетной системы Российской Федерации</t>
  </si>
  <si>
    <t>540</t>
  </si>
  <si>
    <t>251</t>
  </si>
  <si>
    <t>01.01.2016</t>
  </si>
  <si>
    <t>31.12.2016</t>
  </si>
  <si>
    <t>9990085040</t>
  </si>
  <si>
    <t xml:space="preserve">Иные межбюджетные трансферты </t>
  </si>
  <si>
    <t>Р-4.0.0.0.4.0.003</t>
  </si>
  <si>
    <t>пп.1.5 п.1</t>
  </si>
  <si>
    <t>9998507</t>
  </si>
  <si>
    <t>0928501</t>
  </si>
  <si>
    <t xml:space="preserve">Постановление администрации Борисоглебского сельского поселения от 19.09.2013 № 163 "Об утверждении муниципальной программы «Управление муниципальными финансами Борисоглебского сельского поселения Муромского района на 2014-2017 годы».                </t>
  </si>
  <si>
    <t xml:space="preserve"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     </t>
  </si>
  <si>
    <t>0820185010</t>
  </si>
  <si>
    <t>0808509</t>
  </si>
  <si>
    <t>Перечисления другим бюджетам Бюджетной системы Российской Федерации</t>
  </si>
  <si>
    <t>Р-4.0.0.0.4.0.007</t>
  </si>
  <si>
    <t>Р-4.0.0.0.4.0.008</t>
  </si>
  <si>
    <t>пп.1.6 п.1</t>
  </si>
  <si>
    <t>0218508</t>
  </si>
  <si>
    <t>Р- 4.0.0.0.4.0.009</t>
  </si>
  <si>
    <t>Р-4.0.0.0.4.0.010</t>
  </si>
  <si>
    <t>пп.1.2 п.1</t>
  </si>
  <si>
    <t>0128503</t>
  </si>
  <si>
    <t xml:space="preserve">Постановление администрации Борисоглебского сельского поселения от  07.08.2014 № 120  "Об утверждении муниципальной программы «Обеспечение доступным и комфортным жильем население Борисоглебского сельского поселения  Муромского района на 2014-2016 годы»" </t>
  </si>
  <si>
    <t>п. 1 пп. 1.1</t>
  </si>
  <si>
    <t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</t>
  </si>
  <si>
    <t>пп1.5 п.1</t>
  </si>
  <si>
    <t>пп1.4 п.1</t>
  </si>
  <si>
    <t>0318506</t>
  </si>
  <si>
    <t xml:space="preserve">Постановление администрации Борисоглебского сельского поселения от 07.08.2014 № 121"Об утверждении муниципальной программы «Развитие культуры Борисоглебского сельского поселения Муромского района на 2014-2017 годы»" </t>
  </si>
  <si>
    <t>Расходные обязательства, не отнесенные к другим типам</t>
  </si>
  <si>
    <t>Р-7.0.0.0.4.0.001</t>
  </si>
  <si>
    <t>Выполнение других обязательств государства</t>
  </si>
  <si>
    <t>9990029990</t>
  </si>
  <si>
    <t>ИТОГО РАСХОДОВ:</t>
  </si>
  <si>
    <t>Л.Н.Щепалина</t>
  </si>
  <si>
    <t xml:space="preserve">Проведение работ по описанию, утверждению и внесению в государственный кадастр недвижимости сведений о границах муниципальных образований, населенных пунктов территориальных зон, зон с особыми условиями использования территорий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</si>
  <si>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>Постановление Главы Борисоглебского сельского поселения от 08.10.2008г. №108 "Об утверждении Положения о порядке финансирования работ по осуществлению полномочий по вопросам реализации государственной политики в области приватизации и  управления государственной и  муниципальной собственности муниципального образования Борисоглебское сельское поселение"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</si>
  <si>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Борисоглебское сельское поселение Муромского района" муниципальной программы "Управление муниципальными финансами Борисоглебского сельского поселения Муромского района на 2014-2017 годы"</t>
  </si>
  <si>
    <t xml:space="preserve">  Постановление Главы Борисоглебского сельского поселения от 30.12.2009 № 158 "Об утверждении Порядка расходования субвенций на осуществление полномочий по первичному военному учету на территории муниципального образования Борисоглебское сельское поселение, где отсутствуют военные комиссариаты"</t>
  </si>
  <si>
    <t>Постановление Главы Борисоглебского сельского поселения от 30.12.2009 № 158 "Об утверждении Порядка расходования субвенций на осуществление полномочий по первичному военному учету на территории муниципального образования Борисоглебское сельское поселение, где отсутствуют военные комиссариаты"</t>
  </si>
  <si>
    <t>Опашка территорий населённых пунктов в противопожарных целях в рамках подпрограммы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Борисоглебского сельского поселения Муромского района на 2014-2017 годы»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</t>
  </si>
  <si>
    <t xml:space="preserve">Постановление администрации Борисоглебского сельского поселения от 19.09.2013 № 156 "Об утверждении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годы»" </t>
  </si>
  <si>
    <t>Иные межбюджетные трансферты бюджету Борисоглебского сельского поселения из бюджета Муромского района  на ремонт и обустройство дорожной сети, находящейся в муниципальной собственности в рамках муниципальной программы «Дорожное хозяйство Борисоглебского сельского поселения Муромского района на 2014-2016 годы»</t>
  </si>
  <si>
    <t>Постановление администрации Борисоглебского сельского поселения от 01.04.2016."Об утверждении Порядка финансирования расходов на выплату денежного поощрения лучшим муниципальным учреждениям культуры, находящимся на территориях сельских поселений, и их работникам.</t>
  </si>
  <si>
    <t>Расходы на обеспечение функций муниципальных органов</t>
  </si>
  <si>
    <t>9990000190</t>
  </si>
  <si>
    <t>Мероприятия по содержанию автомобильных дорог общего пользования местного значения, а именно: зимнее содержание автомобильных дорог общего пользования местного значения</t>
  </si>
  <si>
    <t>1400185050</t>
  </si>
  <si>
    <t>Р-1.0.0.0.4.0.018</t>
  </si>
  <si>
    <t>Р-1.0.0.0.4.0.030</t>
  </si>
  <si>
    <t>Р- 1.0.0.0.4.0.032</t>
  </si>
  <si>
    <t>Р-1.1.0.0.4.0.034</t>
  </si>
  <si>
    <t>Р-1.0.0.0.4.0.035</t>
  </si>
  <si>
    <t>Р-1.2.0.0.3.0.037</t>
  </si>
  <si>
    <t>Р-1.2.0.0.4.0.039</t>
  </si>
  <si>
    <t>Р-1.2.0.0.4.1.041</t>
  </si>
  <si>
    <t>Р- 1.2.0.0.4.0.043</t>
  </si>
  <si>
    <t>Р-1.2.0.0.3.1.046</t>
  </si>
  <si>
    <t>Р-1.0.0.0.4.0.052</t>
  </si>
  <si>
    <t xml:space="preserve">Обеспечение территорий документацией для осуществления градостроительной деятельности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</si>
  <si>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 xml:space="preserve">Расходы на разработку схем территориального планирования населённых пунктов Борисоглебского сельского поселения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</si>
  <si>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в рамках муниципальной программы "Реконструкция и капитальный ремонт жилищного фонда Борисоглебского сельского поселения Муромского района на 2014-2016 годы"</t>
  </si>
  <si>
    <t>Постановление Главы Борисоглебского сельского поселения от 25.05.2010 № 54"Об утверждении Порядка предоставления и расходования средств субсидии, выделяемой из  бюджета сельского поселения на проведение   капитального  ремонта жилого фонда Борисоглебского сельского поселения"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</si>
  <si>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в рамках муниципальной программы «Капитальный ремонт многоквартирных домов Борисоглебского сельского поселения Муромского района на 2015-2017 годы»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</si>
  <si>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Борисоглебского сельского поселения Муромского района" в рамках  муниципальной программы «Развитие муниципальной службы в Борисоглебском сельском поселении Муромского района на 2014-2017 годы» </t>
  </si>
  <si>
    <t xml:space="preserve">Постановление администрации Борисоглебского сельского поселения от 19.09.2013 № 164 "Об утверждении муниципальной программы «Охрана окружающей среды и рациональное природопользование на территории Борисоглебского сельского поселения Муромского района на 2014-2017 годы»"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</si>
  <si>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«Искусство» муниципальной программы «Развитие культуры Борисоглебского сельского поселения Муромского района на 2014-2017 годы»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</si>
  <si>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</si>
  <si>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«Обеспечение условий реализации Программы» муниципальной программы «Развитие культуры Борисоглебского сельского поселения Муромского района на 2014-2017 годы»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</si>
  <si>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в рамках подпрограммы «Комплексное развитие физической культуры  и спорта в муниципальном образовании Борисоглебское сельское поселение Муромского района на 2014-2017 годы» муниципальной программы «Развитие физической культуры и спорта в Борисоглебском сельском поселении Муромского района на 2014-2017 годы»</t>
  </si>
  <si>
    <t>Решение СНД Борисоглебского сельского поселения №5 от 30.01.2009 г. "Об утверждении Положения о пенсионном обеспечении муниципальных служащих и лиц, замещающих муниципальные  должности, в муниципальном  образовании  Борисоглебское сельское поселение Муромского района и ежемесячных  доплатах к  трудовой  пенсии по старости (инвалидности) лицам, ранее замещавшим  должности  в органах власти и управления, общественных   организациях Борисоглебского сельского поселения Муромского района, исполнявших функции государственного  управления"</t>
  </si>
  <si>
    <t xml:space="preserve">Постановление Главы Борисоглебского сельского поселения №79 от  09.07.2009г. "Об утверждении Порядка рассмотрения обращения за пенсией за выслугу лет, доплаты к пенсии муниципальным служащим и лицам, замещающим муниципальные должности в  администрации Борисоглебского  сельского  поселения Муромского района " </t>
  </si>
  <si>
    <t xml:space="preserve">Иные межбюджетные трансферты, передаваемые бюджету Муромского района из бюджета Борисоглебкого сельского поселения на мероприятия в части обеспечения проживающих в Борисоглебком сельском поселении Муромского района и нуждающихся в жилых помещениях малоимущих граждан жилыми помещениями в рамках непрограммных расходов органов местного самоуправления </t>
  </si>
  <si>
    <t>Соглашение о передачи части полномочий по решению вопросов местного значения от 12.11.2013 № 100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передачи осуществления полномочий"</t>
  </si>
  <si>
    <t xml:space="preserve"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                                  </t>
  </si>
  <si>
    <t>Соглашение о передачи части полномочий по решению вопросов местного значения от   28.11.2014г.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передачи осуществления полномочий"</t>
  </si>
  <si>
    <t>000</t>
  </si>
  <si>
    <t>Р-1.0.0.0.4.0.007</t>
  </si>
  <si>
    <t>Р-1.0.0.0.2.0.014</t>
  </si>
  <si>
    <t>Р-1.0.0.0.4.0.016</t>
  </si>
  <si>
    <t>Р- 1.0.0.0.4.0.022</t>
  </si>
  <si>
    <t>Р- 1.0.0.0.4.0.024</t>
  </si>
  <si>
    <t>Р-2.0.1.0.4.0.001</t>
  </si>
  <si>
    <t>312</t>
  </si>
  <si>
    <t>0210221740</t>
  </si>
  <si>
    <t>0210121730</t>
  </si>
  <si>
    <t>Расходы на содержание пожарной дружины</t>
  </si>
  <si>
    <t>1200196010</t>
  </si>
  <si>
    <t>Расходы на обеспечение проведение капитального ремонта многоквартирных домов</t>
  </si>
  <si>
    <t>Постановление администрации муниципального образования  Борисоглебское   от 22.04.2014 № 53 "О формировании фонда капитального ремонта многоквартирных домов на счете регионального оператора"</t>
  </si>
  <si>
    <t>Постановление администрации муниципального образования Борисоглебское  от 01.10.2015г. № 236 "Об утверждении муниципальной программы «Капитальный ремонт многоквартирных домов муниципального образования Борисоглебское  Муромского района на 2016-2020 годы»</t>
  </si>
  <si>
    <t>Постановление администрации муниципального образования Борисоглебское  от 01.10.2015г. № 226 «Защита населения и территорий муниципального образования Борисоглебское Муромского района от чрезвычайных ситуаций, обеспечение пожарной безопасности и безопасности людей на водных объектах на 2016-2020 годы»</t>
  </si>
  <si>
    <t>РСНД  от 28.09.2017  № 67 "О принятии  к осуществлению части полномочий  органов местного самоуправления муниципального образования Муромского района "</t>
  </si>
  <si>
    <t>01.01.2018</t>
  </si>
  <si>
    <t>31.12.2018</t>
  </si>
  <si>
    <t xml:space="preserve">в целом </t>
  </si>
  <si>
    <t xml:space="preserve">Иные межбюджетные трансферты передаваемые бюджету Муромского района из бюджета муниципального образования  Борисоглебское  на  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</t>
  </si>
  <si>
    <t>Иные межбюджетные трансферты, передаваемые бюджету Муромского района из бюджета муниципального образования Борисоглебкое  на мероприятия в части обеспечения проживающих в муниципальном образовании  Борисоглебкое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</si>
  <si>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Постановление Главы администрации  муни ципального образования Борисоглебское  Муромского района от 22.06.2017  № 140 "О внесении  изменений в постановление Главы администрации Борисоглебского  сельского поселения от 01.10.2015г. № 231 "Об утверждении муниципальной программы «Управление муниципальным имуществом  Борисоглебского сельского поселения Муромского района  на 2016-2020 годы»</t>
  </si>
  <si>
    <t>Постановление Главы администрации  муни ципального образования Борисоглебское  Муромского района от 22.06.2017  № 141 "О внесении  изменений в постановление Главы администрации Борисоглебского  сельского поселения от 01.10.2015г. № 232 "Об утверждении муниципальной программы «Управление муниципальными  финансами  Борисоглебского сельского поселения Муромского района  на 2016-2020 годы»</t>
  </si>
  <si>
    <t>Постановление Главы администрации  муни ципального образования Борисоглебское  Муромского района от 22.06.2017  № 135 "О внесении  изменений в постановление Главы администрации Борисоглебского  сельского поселения от 01.10.2015г. № 226 "Об утверждении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t>
  </si>
  <si>
    <t>Постановление Главы администрации  муни ципального образования Борисоглебское  Муромского района от 22.06.2017  № 145 "О внесении  изменений в постановление Главы администрации Борисоглебского  сельского поселения от 01.10.2015г. № 236 "Об утверждении муниципальной программы «Капитальный ремонт многоквартирных домов Борисоглебского сельского поселения Муромского района на 2016-2020 годы»</t>
  </si>
  <si>
    <t>Постановление Главы администрации  муни ципального образования Борисоглебское  Муромского района от 22.06.2017  № 144 "О внесении  изменений в постановление Главы администрации Борисоглебского  сельского поселения от 01.10.2015г. № 235 "Об утверждении муниципальной программы «Благоустройство территории Борисоглебского сельского поселения Муромского района на 2016-2020 годы»</t>
  </si>
  <si>
    <t>Постановление Главы администрации  муни ципального образования Борисоглебское  Муромского района от 22.06.2017  № 142 "О внесении  изменений в постановление Главы администрации Борисоглебского  сельского поселения от 01.10.2015г. № 233 "Об утверждении муниципальной программы «Охрана окружающей среды и рациональное природопользование на территории Борисоглебского сельского поселения Муромского района на 2016-2020 годы»</t>
  </si>
  <si>
    <t>Постановление Главы администрации  муни ципального образования Борисоглебское  Муромского района от 22.06.2017  № 136 "О внесении  изменений в постановление Главы администрации Борисоглебского  сельского поселения от 01.10.2015г. № 227 "Об утверждении муниципальной программы «Развитие культуры Борисоглебского сельского поселения Муромского района на 2016-2020 годы»</t>
  </si>
  <si>
    <t>Постановление Главы администрации  муни ципального образования Борисоглебское  Муромского района от 22.06.2017  № 137 "О внесении  изменений в постановление Главы администрации Борисоглебского  сельского поселения от 01.10.2015г. № 228 "Об утверждении муниципальной программы «Развитие физической культуры и спорта в Борисоглебском сельском поселении Муромского района на 2016-2020 годы»</t>
  </si>
  <si>
    <t>Постановление Главы администрации  муни ципального образования Борисоглебское  Муромского района от 22.06.2017  № 138 "О внесении  изменений в постановление Главы администрации Борисоглебского  сельского поселения от 01.10.2015г. № 229 "Об утверждении муниципальной программы  «Развитие муниципальной службы в Борисоглебском сельском поселении Муромского района на 2016-2020 годы»</t>
  </si>
  <si>
    <t>Р-1.4.0.0.4.0.010</t>
  </si>
  <si>
    <t>Р- 1.4.0.0.4.0.012</t>
  </si>
  <si>
    <t>Р-1.4.0.0.4.0.013</t>
  </si>
  <si>
    <t>Р-1.4.0.0.4.0.014</t>
  </si>
  <si>
    <t>Р-1.2.0.0.4.0.025</t>
  </si>
  <si>
    <t>Иные межбюджетные трансферты, передаваемые бюджету Муромского района из бюджета муниципального образования  Борисоглебкое  на мероприятия в части обеспечения проживающих в муниципальном образовании  Борисоглебкое  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</si>
  <si>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Резервный фонд администрации муниципального образования Борисоглебское Муромского района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</si>
  <si>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муниципального образования Борисоглебское  Муромского района" </t>
  </si>
  <si>
    <t>Прочая закупка товаров, работ и услуг для обеспечения государственных (муниципальных)  нужд/Прочая закупка товаров, работ и услуг.</t>
  </si>
  <si>
    <t>РСНД от 27.09.2007. № 33 " Об утверждении Положения о размерах и условиях оплаты труда муниципальных служащих в органах местного самоуправления муниципального образования Борисоглебское""</t>
  </si>
  <si>
    <t>Р- 1.4.0.0.4.0.018</t>
  </si>
  <si>
    <t>Р-2.4.1.0.4.0.001</t>
  </si>
  <si>
    <t>Иные пенсии, социальные доплаты к пенсиям</t>
  </si>
  <si>
    <t>Р-4.4.0.0.4.0.001</t>
  </si>
  <si>
    <t>Р-4.4.0.0.4.0.002</t>
  </si>
  <si>
    <t>Р-4.4.0.0.4.0.003</t>
  </si>
  <si>
    <t>Глава администрации муниципального образования</t>
  </si>
  <si>
    <t>7770000110</t>
  </si>
  <si>
    <t>Расходы на выплаты по оплате труда Главы администрации муниципального образования</t>
  </si>
  <si>
    <t>0500321070</t>
  </si>
  <si>
    <t xml:space="preserve">Прочая закупка товаров, работ и услуг </t>
  </si>
  <si>
    <t>Ремонт пожарных гидрантов</t>
  </si>
  <si>
    <t>0210121750</t>
  </si>
  <si>
    <t>0210121740</t>
  </si>
  <si>
    <t>0210121760</t>
  </si>
  <si>
    <t>Расходы по организации санитарного содержания мест захоронения (кладбищ)</t>
  </si>
  <si>
    <t>1100121360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</si>
  <si>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</si>
  <si>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11003L5550</t>
  </si>
  <si>
    <t>Расходы на поощрение старост сельских населенных пунктов за активное участие в оказании содействия администрации муниципального образования Борисоглебское</t>
  </si>
  <si>
    <t>Иные выплаты населению</t>
  </si>
  <si>
    <t>360</t>
  </si>
  <si>
    <t>Р-1.4.0.0.4.0.003</t>
  </si>
  <si>
    <t>Р-1.4.0.0.4.0.005</t>
  </si>
  <si>
    <t>Р-1.4.0.0.4.0.006</t>
  </si>
  <si>
    <t>Р-1.1.0.0.4.0.007</t>
  </si>
  <si>
    <t>Р-1.1.0.0.4.0.008</t>
  </si>
  <si>
    <t>Р-1.4.0.0.4.0.009</t>
  </si>
  <si>
    <t>Р-1.4.0.0.2.0.011</t>
  </si>
  <si>
    <t>Р-1.4.0.0.4.0.012</t>
  </si>
  <si>
    <t>Р-1.4.0.0.4.0.015</t>
  </si>
  <si>
    <t>Р-1.4.0.0.4.0.016</t>
  </si>
  <si>
    <t>Р-1.4.0.0.4.0.017</t>
  </si>
  <si>
    <t>Р- 1.4.0.0.4.0.019</t>
  </si>
  <si>
    <t>Р- 1.4.0.0.4.0.020</t>
  </si>
  <si>
    <t>Р- 1.4.0.0.4.0.021</t>
  </si>
  <si>
    <t>Р-1.4.0.0.4.0.022</t>
  </si>
  <si>
    <t>Р-1.4.0.0.4.0.023</t>
  </si>
  <si>
    <t>Р-1.4.0.0.4.0.024</t>
  </si>
  <si>
    <t>Р-1.4.0.0.4.0.025</t>
  </si>
  <si>
    <t>Р-1.2.0.0.3.0.026</t>
  </si>
  <si>
    <t>Р-1.2.0.0.4.0.027</t>
  </si>
  <si>
    <t>Р-1.2.0.0.4.1.028</t>
  </si>
  <si>
    <t>Р-1.2.0.0.4.1.029</t>
  </si>
  <si>
    <t>Р-1.2.0.0.4.1.030</t>
  </si>
  <si>
    <t>Р-1.4.0.0.4.0.031</t>
  </si>
  <si>
    <t>Р-1.4.0.0.4.0.0325</t>
  </si>
  <si>
    <t>Р-1.4.0.0.4.0.033</t>
  </si>
  <si>
    <t xml:space="preserve">ПРЕДВАРИТЕЛЬНЫЙ  РЕЕСТР </t>
  </si>
  <si>
    <t>633</t>
  </si>
  <si>
    <t>Субсидии (гранты в форме субсидий)
на финансовое обеспечение затрат, порядком (правилами)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</si>
  <si>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 расходных обязательств муниципального образования  Борисоглебское на 2019-2021 годы</t>
  </si>
  <si>
    <t>Постановление Главы администрации Борисоглебского сельского поселения от 01.10.2015г. №229 «Развитие муниципальной службы в Борисоглебском сельском поселении Муромского района на 2016-2020 годы»</t>
  </si>
  <si>
    <t>РСНД Борисоглебского сельского поселения от 08.09.2016 № 42 "О передаче осуществления части полномочий органам местного самоуправления Муромского района Владимирской области на 2017 год"</t>
  </si>
  <si>
    <t>Постановление Главы администрации муниципального образования Борисоглебское  от 30.01.2018г. №23 «О распределении иных межбюджетных трансфертов на сбалансированность бюджету муниципального образования Борисоглебское из бюджета Муромского района  в 2018 году»</t>
  </si>
  <si>
    <t>АДМИНИСТРАЦИЯ МУНИЦИПАЛЬНОГО ОБРАЗОВАНИЯ БОРИСОГЛЕБСКОЕ МУРОМСКОГО РАЙОНА - ВСЕГО</t>
  </si>
  <si>
    <t>РСНД муниципального образования Борисоглебское Муромского района от 07.09.2017 № 61 "О передаче осуществления части полномочий органам местного самоуправления Муромского района Владимирской области на 2018 год"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</si>
</sst>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0.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1" fillId="22" borderId="0" xfId="0" applyFont="1" applyFill="1" applyAlignment="1">
      <alignment/>
    </xf>
    <xf numFmtId="0" fontId="25" fillId="22" borderId="0" xfId="0" applyFont="1" applyFill="1" applyAlignment="1">
      <alignment/>
    </xf>
    <xf numFmtId="0" fontId="21" fillId="22" borderId="0" xfId="0" applyFont="1" applyFill="1" applyBorder="1" applyAlignment="1">
      <alignment vertical="center"/>
    </xf>
    <xf numFmtId="0" fontId="21" fillId="22" borderId="0" xfId="0" applyFont="1" applyFill="1" applyAlignment="1">
      <alignment vertical="center"/>
    </xf>
    <xf numFmtId="0" fontId="21" fillId="5" borderId="0" xfId="0" applyFont="1" applyFill="1" applyAlignment="1">
      <alignment/>
    </xf>
    <xf numFmtId="0" fontId="21" fillId="25" borderId="0" xfId="0" applyFont="1" applyFill="1" applyAlignment="1">
      <alignment/>
    </xf>
    <xf numFmtId="0" fontId="21" fillId="26" borderId="0" xfId="0" applyFont="1" applyFill="1" applyAlignment="1">
      <alignment/>
    </xf>
    <xf numFmtId="4" fontId="24" fillId="27" borderId="10" xfId="0" applyNumberFormat="1" applyFont="1" applyFill="1" applyBorder="1" applyAlignment="1">
      <alignment horizontal="center" vertical="center"/>
    </xf>
    <xf numFmtId="4" fontId="21" fillId="27" borderId="10" xfId="0" applyNumberFormat="1" applyFont="1" applyFill="1" applyBorder="1" applyAlignment="1">
      <alignment horizontal="center" vertical="center" wrapText="1"/>
    </xf>
    <xf numFmtId="2" fontId="24" fillId="27" borderId="10" xfId="0" applyNumberFormat="1" applyFont="1" applyFill="1" applyBorder="1" applyAlignment="1">
      <alignment horizontal="center" vertical="center"/>
    </xf>
    <xf numFmtId="4" fontId="21" fillId="27" borderId="0" xfId="0" applyNumberFormat="1" applyFont="1" applyFill="1" applyAlignment="1">
      <alignment/>
    </xf>
    <xf numFmtId="178" fontId="24" fillId="27" borderId="11" xfId="0" applyNumberFormat="1" applyFont="1" applyFill="1" applyBorder="1" applyAlignment="1">
      <alignment horizontal="center" vertical="center" wrapText="1"/>
    </xf>
    <xf numFmtId="178" fontId="24" fillId="27" borderId="10" xfId="0" applyNumberFormat="1" applyFont="1" applyFill="1" applyBorder="1" applyAlignment="1">
      <alignment horizontal="center" vertical="center"/>
    </xf>
    <xf numFmtId="0" fontId="21" fillId="28" borderId="0" xfId="0" applyFont="1" applyFill="1" applyAlignment="1">
      <alignment/>
    </xf>
    <xf numFmtId="0" fontId="21" fillId="27" borderId="10" xfId="0" applyNumberFormat="1" applyFont="1" applyFill="1" applyBorder="1" applyAlignment="1">
      <alignment horizontal="center" vertical="center" wrapText="1"/>
    </xf>
    <xf numFmtId="2" fontId="21" fillId="27" borderId="10" xfId="0" applyNumberFormat="1" applyFont="1" applyFill="1" applyBorder="1" applyAlignment="1">
      <alignment vertical="center"/>
    </xf>
    <xf numFmtId="2" fontId="21" fillId="27" borderId="12" xfId="0" applyNumberFormat="1" applyFont="1" applyFill="1" applyBorder="1" applyAlignment="1">
      <alignment vertical="center"/>
    </xf>
    <xf numFmtId="2" fontId="21" fillId="27" borderId="10" xfId="0" applyNumberFormat="1" applyFont="1" applyFill="1" applyBorder="1" applyAlignment="1">
      <alignment horizontal="center" vertical="center" wrapText="1"/>
    </xf>
    <xf numFmtId="0" fontId="21" fillId="29" borderId="0" xfId="0" applyFont="1" applyFill="1" applyAlignment="1">
      <alignment/>
    </xf>
    <xf numFmtId="0" fontId="25" fillId="29" borderId="0" xfId="0" applyFont="1" applyFill="1" applyAlignment="1">
      <alignment/>
    </xf>
    <xf numFmtId="0" fontId="21" fillId="30" borderId="0" xfId="0" applyFont="1" applyFill="1" applyAlignment="1">
      <alignment/>
    </xf>
    <xf numFmtId="2" fontId="21" fillId="27" borderId="11" xfId="0" applyNumberFormat="1" applyFont="1" applyFill="1" applyBorder="1" applyAlignment="1">
      <alignment horizontal="center" vertical="center"/>
    </xf>
    <xf numFmtId="2" fontId="21" fillId="27" borderId="12" xfId="0" applyNumberFormat="1" applyFont="1" applyFill="1" applyBorder="1" applyAlignment="1">
      <alignment horizontal="center" vertical="center"/>
    </xf>
    <xf numFmtId="2" fontId="21" fillId="27" borderId="13" xfId="0" applyNumberFormat="1" applyFont="1" applyFill="1" applyBorder="1" applyAlignment="1">
      <alignment horizontal="center" vertical="center"/>
    </xf>
    <xf numFmtId="2" fontId="21" fillId="27" borderId="10" xfId="0" applyNumberFormat="1" applyFont="1" applyFill="1" applyBorder="1" applyAlignment="1">
      <alignment horizontal="center" vertical="center"/>
    </xf>
    <xf numFmtId="2" fontId="21" fillId="27" borderId="11" xfId="0" applyNumberFormat="1" applyFont="1" applyFill="1" applyBorder="1" applyAlignment="1">
      <alignment horizontal="center" vertical="center" wrapText="1"/>
    </xf>
    <xf numFmtId="2" fontId="21" fillId="27" borderId="13" xfId="0" applyNumberFormat="1" applyFont="1" applyFill="1" applyBorder="1" applyAlignment="1">
      <alignment horizontal="center" vertical="center" wrapText="1"/>
    </xf>
    <xf numFmtId="4" fontId="22" fillId="27" borderId="10" xfId="0" applyNumberFormat="1" applyFont="1" applyFill="1" applyBorder="1" applyAlignment="1">
      <alignment horizontal="center" vertical="center" textRotation="90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49" fontId="22" fillId="27" borderId="10" xfId="0" applyNumberFormat="1" applyFont="1" applyFill="1" applyBorder="1" applyAlignment="1">
      <alignment horizontal="justify" vertical="center" wrapText="1"/>
    </xf>
    <xf numFmtId="49" fontId="21" fillId="27" borderId="10" xfId="0" applyNumberFormat="1" applyFont="1" applyFill="1" applyBorder="1" applyAlignment="1">
      <alignment horizontal="center" vertical="center" wrapText="1"/>
    </xf>
    <xf numFmtId="49" fontId="23" fillId="27" borderId="0" xfId="0" applyNumberFormat="1" applyFont="1" applyFill="1" applyBorder="1" applyAlignment="1">
      <alignment horizontal="center" vertical="center" wrapText="1"/>
    </xf>
    <xf numFmtId="2" fontId="24" fillId="27" borderId="11" xfId="0" applyNumberFormat="1" applyFont="1" applyFill="1" applyBorder="1" applyAlignment="1">
      <alignment horizontal="center" vertical="center" wrapText="1"/>
    </xf>
    <xf numFmtId="3" fontId="23" fillId="27" borderId="10" xfId="0" applyNumberFormat="1" applyFont="1" applyFill="1" applyBorder="1" applyAlignment="1">
      <alignment horizontal="center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3" fontId="21" fillId="27" borderId="10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justify" vertical="center" wrapText="1"/>
    </xf>
    <xf numFmtId="0" fontId="21" fillId="27" borderId="10" xfId="0" applyFont="1" applyFill="1" applyBorder="1" applyAlignment="1">
      <alignment horizontal="center" vertical="center" textRotation="90" wrapText="1"/>
    </xf>
    <xf numFmtId="14" fontId="21" fillId="27" borderId="10" xfId="0" applyNumberFormat="1" applyFont="1" applyFill="1" applyBorder="1" applyAlignment="1">
      <alignment horizontal="center" vertical="center" textRotation="90" wrapText="1"/>
    </xf>
    <xf numFmtId="49" fontId="21" fillId="27" borderId="10" xfId="0" applyNumberFormat="1" applyFont="1" applyFill="1" applyBorder="1" applyAlignment="1">
      <alignment horizontal="center" vertical="center"/>
    </xf>
    <xf numFmtId="0" fontId="22" fillId="27" borderId="11" xfId="0" applyFont="1" applyFill="1" applyBorder="1" applyAlignment="1">
      <alignment horizontal="justify" vertical="center" wrapText="1"/>
    </xf>
    <xf numFmtId="0" fontId="21" fillId="27" borderId="11" xfId="0" applyFont="1" applyFill="1" applyBorder="1" applyAlignment="1">
      <alignment horizontal="center" vertical="center" textRotation="90" wrapText="1"/>
    </xf>
    <xf numFmtId="14" fontId="21" fillId="27" borderId="11" xfId="0" applyNumberFormat="1" applyFont="1" applyFill="1" applyBorder="1" applyAlignment="1">
      <alignment horizontal="center" vertical="center" textRotation="90" wrapText="1"/>
    </xf>
    <xf numFmtId="0" fontId="21" fillId="27" borderId="14" xfId="0" applyFont="1" applyFill="1" applyBorder="1" applyAlignment="1">
      <alignment horizontal="center" vertical="center" textRotation="90" wrapText="1"/>
    </xf>
    <xf numFmtId="14" fontId="21" fillId="27" borderId="14" xfId="0" applyNumberFormat="1" applyFont="1" applyFill="1" applyBorder="1" applyAlignment="1">
      <alignment horizontal="center" vertical="center" textRotation="90" wrapText="1"/>
    </xf>
    <xf numFmtId="0" fontId="21" fillId="27" borderId="15" xfId="0" applyFont="1" applyFill="1" applyBorder="1" applyAlignment="1">
      <alignment horizontal="center" vertical="center" textRotation="90" wrapText="1"/>
    </xf>
    <xf numFmtId="14" fontId="21" fillId="27" borderId="15" xfId="0" applyNumberFormat="1" applyFont="1" applyFill="1" applyBorder="1" applyAlignment="1">
      <alignment horizontal="center" vertical="center" textRotation="90" wrapText="1"/>
    </xf>
    <xf numFmtId="0" fontId="21" fillId="27" borderId="12" xfId="0" applyFont="1" applyFill="1" applyBorder="1" applyAlignment="1">
      <alignment horizontal="center" vertical="center" textRotation="90" wrapText="1"/>
    </xf>
    <xf numFmtId="49" fontId="21" fillId="27" borderId="11" xfId="0" applyNumberFormat="1" applyFont="1" applyFill="1" applyBorder="1" applyAlignment="1">
      <alignment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172" fontId="22" fillId="27" borderId="10" xfId="0" applyNumberFormat="1" applyFont="1" applyFill="1" applyBorder="1" applyAlignment="1">
      <alignment horizontal="justify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justify" vertical="center" wrapText="1"/>
    </xf>
    <xf numFmtId="14" fontId="21" fillId="27" borderId="12" xfId="0" applyNumberFormat="1" applyFont="1" applyFill="1" applyBorder="1" applyAlignment="1">
      <alignment horizontal="center" vertical="center" textRotation="90" wrapText="1"/>
    </xf>
    <xf numFmtId="49" fontId="21" fillId="27" borderId="12" xfId="0" applyNumberFormat="1" applyFont="1" applyFill="1" applyBorder="1" applyAlignment="1">
      <alignment horizontal="center" vertical="center"/>
    </xf>
    <xf numFmtId="3" fontId="21" fillId="27" borderId="12" xfId="0" applyNumberFormat="1" applyFont="1" applyFill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/>
    </xf>
    <xf numFmtId="3" fontId="21" fillId="27" borderId="11" xfId="0" applyNumberFormat="1" applyFont="1" applyFill="1" applyBorder="1" applyAlignment="1">
      <alignment horizontal="center" vertical="center"/>
    </xf>
    <xf numFmtId="0" fontId="21" fillId="27" borderId="14" xfId="0" applyFont="1" applyFill="1" applyBorder="1" applyAlignment="1">
      <alignment vertical="center"/>
    </xf>
    <xf numFmtId="0" fontId="21" fillId="27" borderId="16" xfId="0" applyFont="1" applyFill="1" applyBorder="1" applyAlignment="1">
      <alignment vertical="center"/>
    </xf>
    <xf numFmtId="0" fontId="21" fillId="27" borderId="17" xfId="0" applyFont="1" applyFill="1" applyBorder="1" applyAlignment="1">
      <alignment vertical="center"/>
    </xf>
    <xf numFmtId="0" fontId="21" fillId="27" borderId="18" xfId="0" applyFont="1" applyFill="1" applyBorder="1" applyAlignment="1">
      <alignment vertical="center"/>
    </xf>
    <xf numFmtId="0" fontId="21" fillId="27" borderId="17" xfId="0" applyFont="1" applyFill="1" applyBorder="1" applyAlignment="1">
      <alignment horizontal="center" vertical="center"/>
    </xf>
    <xf numFmtId="0" fontId="21" fillId="27" borderId="18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textRotation="90" wrapText="1"/>
    </xf>
    <xf numFmtId="14" fontId="21" fillId="27" borderId="17" xfId="0" applyNumberFormat="1" applyFont="1" applyFill="1" applyBorder="1" applyAlignment="1">
      <alignment horizontal="center" vertical="center" textRotation="90" wrapText="1"/>
    </xf>
    <xf numFmtId="14" fontId="21" fillId="27" borderId="13" xfId="0" applyNumberFormat="1" applyFont="1" applyFill="1" applyBorder="1" applyAlignment="1">
      <alignment horizontal="center" vertical="center" textRotation="90" wrapText="1"/>
    </xf>
    <xf numFmtId="0" fontId="21" fillId="27" borderId="16" xfId="0" applyFont="1" applyFill="1" applyBorder="1" applyAlignment="1">
      <alignment horizontal="center" vertical="center" textRotation="90" wrapText="1"/>
    </xf>
    <xf numFmtId="0" fontId="21" fillId="27" borderId="13" xfId="0" applyFont="1" applyFill="1" applyBorder="1" applyAlignment="1">
      <alignment horizontal="center" vertical="center" textRotation="90" wrapText="1"/>
    </xf>
    <xf numFmtId="14" fontId="21" fillId="27" borderId="18" xfId="0" applyNumberFormat="1" applyFont="1" applyFill="1" applyBorder="1" applyAlignment="1">
      <alignment horizontal="center" vertical="center" textRotation="90" wrapText="1"/>
    </xf>
    <xf numFmtId="0" fontId="22" fillId="27" borderId="15" xfId="0" applyFont="1" applyFill="1" applyBorder="1" applyAlignment="1">
      <alignment horizontal="justify" vertical="center" wrapText="1"/>
    </xf>
    <xf numFmtId="14" fontId="21" fillId="27" borderId="19" xfId="0" applyNumberFormat="1" applyFont="1" applyFill="1" applyBorder="1" applyAlignment="1">
      <alignment horizontal="center" vertical="center" textRotation="90" wrapText="1"/>
    </xf>
    <xf numFmtId="0" fontId="21" fillId="27" borderId="11" xfId="0" applyFont="1" applyFill="1" applyBorder="1" applyAlignment="1">
      <alignment horizontal="center" vertical="center"/>
    </xf>
    <xf numFmtId="0" fontId="21" fillId="27" borderId="11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vertical="center"/>
    </xf>
    <xf numFmtId="0" fontId="21" fillId="27" borderId="12" xfId="0" applyFont="1" applyFill="1" applyBorder="1" applyAlignment="1">
      <alignment vertical="center" wrapText="1"/>
    </xf>
    <xf numFmtId="49" fontId="21" fillId="27" borderId="12" xfId="0" applyNumberFormat="1" applyFont="1" applyFill="1" applyBorder="1" applyAlignment="1">
      <alignment vertical="center"/>
    </xf>
    <xf numFmtId="49" fontId="22" fillId="27" borderId="11" xfId="0" applyNumberFormat="1" applyFont="1" applyFill="1" applyBorder="1" applyAlignment="1">
      <alignment horizontal="center" vertical="center" textRotation="90" wrapText="1"/>
    </xf>
    <xf numFmtId="0" fontId="22" fillId="27" borderId="13" xfId="0" applyFont="1" applyFill="1" applyBorder="1" applyAlignment="1">
      <alignment horizontal="justify" vertical="center" wrapText="1"/>
    </xf>
    <xf numFmtId="14" fontId="22" fillId="27" borderId="11" xfId="0" applyNumberFormat="1" applyFont="1" applyFill="1" applyBorder="1" applyAlignment="1">
      <alignment horizontal="center" vertical="center" textRotation="90" wrapText="1"/>
    </xf>
    <xf numFmtId="49" fontId="21" fillId="27" borderId="16" xfId="0" applyNumberFormat="1" applyFont="1" applyFill="1" applyBorder="1" applyAlignment="1">
      <alignment horizontal="center" vertical="center"/>
    </xf>
    <xf numFmtId="0" fontId="21" fillId="27" borderId="20" xfId="0" applyFont="1" applyFill="1" applyBorder="1" applyAlignment="1">
      <alignment horizontal="center" vertical="center"/>
    </xf>
    <xf numFmtId="0" fontId="21" fillId="27" borderId="21" xfId="0" applyFont="1" applyFill="1" applyBorder="1" applyAlignment="1">
      <alignment horizontal="center" vertical="center"/>
    </xf>
    <xf numFmtId="172" fontId="22" fillId="27" borderId="11" xfId="0" applyNumberFormat="1" applyFont="1" applyFill="1" applyBorder="1" applyAlignment="1">
      <alignment horizontal="justify" vertical="center" wrapText="1"/>
    </xf>
    <xf numFmtId="0" fontId="22" fillId="27" borderId="11" xfId="0" applyFont="1" applyFill="1" applyBorder="1" applyAlignment="1">
      <alignment horizontal="center" vertical="center" textRotation="90" wrapText="1"/>
    </xf>
    <xf numFmtId="49" fontId="21" fillId="27" borderId="11" xfId="0" applyNumberFormat="1" applyFont="1" applyFill="1" applyBorder="1" applyAlignment="1">
      <alignment horizontal="center" vertical="center" textRotation="90" wrapText="1"/>
    </xf>
    <xf numFmtId="172" fontId="22" fillId="27" borderId="13" xfId="0" applyNumberFormat="1" applyFont="1" applyFill="1" applyBorder="1" applyAlignment="1">
      <alignment horizontal="justify" vertical="center" wrapText="1"/>
    </xf>
    <xf numFmtId="0" fontId="22" fillId="27" borderId="13" xfId="0" applyFont="1" applyFill="1" applyBorder="1" applyAlignment="1">
      <alignment horizontal="center" vertical="center" textRotation="90" wrapText="1"/>
    </xf>
    <xf numFmtId="49" fontId="21" fillId="27" borderId="13" xfId="0" applyNumberFormat="1" applyFont="1" applyFill="1" applyBorder="1" applyAlignment="1">
      <alignment horizontal="center" vertical="center" textRotation="90" wrapText="1"/>
    </xf>
    <xf numFmtId="172" fontId="22" fillId="27" borderId="12" xfId="0" applyNumberFormat="1" applyFont="1" applyFill="1" applyBorder="1" applyAlignment="1">
      <alignment horizontal="justify" vertical="center" wrapText="1"/>
    </xf>
    <xf numFmtId="0" fontId="22" fillId="27" borderId="12" xfId="0" applyFont="1" applyFill="1" applyBorder="1" applyAlignment="1">
      <alignment horizontal="center" vertical="center" textRotation="90" wrapText="1"/>
    </xf>
    <xf numFmtId="14" fontId="21" fillId="27" borderId="16" xfId="0" applyNumberFormat="1" applyFont="1" applyFill="1" applyBorder="1" applyAlignment="1">
      <alignment horizontal="center" vertical="center" textRotation="90" wrapText="1"/>
    </xf>
    <xf numFmtId="172" fontId="22" fillId="27" borderId="10" xfId="0" applyNumberFormat="1" applyFont="1" applyFill="1" applyBorder="1" applyAlignment="1">
      <alignment horizontal="center" vertical="center" wrapText="1"/>
    </xf>
    <xf numFmtId="49" fontId="22" fillId="27" borderId="14" xfId="0" applyNumberFormat="1" applyFont="1" applyFill="1" applyBorder="1" applyAlignment="1">
      <alignment vertical="center" textRotation="90" wrapText="1"/>
    </xf>
    <xf numFmtId="14" fontId="22" fillId="27" borderId="12" xfId="0" applyNumberFormat="1" applyFont="1" applyFill="1" applyBorder="1" applyAlignment="1">
      <alignment horizontal="center" vertical="center" textRotation="90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172" fontId="22" fillId="27" borderId="13" xfId="0" applyNumberFormat="1" applyFont="1" applyFill="1" applyBorder="1" applyAlignment="1">
      <alignment horizontal="center" vertical="center" wrapText="1"/>
    </xf>
    <xf numFmtId="14" fontId="22" fillId="27" borderId="13" xfId="0" applyNumberFormat="1" applyFont="1" applyFill="1" applyBorder="1" applyAlignment="1">
      <alignment horizontal="center" vertical="center" textRotation="90" wrapText="1"/>
    </xf>
    <xf numFmtId="0" fontId="22" fillId="27" borderId="16" xfId="0" applyFont="1" applyFill="1" applyBorder="1" applyAlignment="1">
      <alignment horizontal="justify" vertical="center" wrapText="1"/>
    </xf>
    <xf numFmtId="0" fontId="22" fillId="27" borderId="19" xfId="0" applyFont="1" applyFill="1" applyBorder="1" applyAlignment="1">
      <alignment horizontal="justify" vertical="center" wrapText="1"/>
    </xf>
    <xf numFmtId="0" fontId="22" fillId="27" borderId="13" xfId="0" applyFont="1" applyFill="1" applyBorder="1" applyAlignment="1">
      <alignment horizontal="center" vertical="center" wrapText="1"/>
    </xf>
    <xf numFmtId="49" fontId="21" fillId="27" borderId="13" xfId="0" applyNumberFormat="1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justify" vertical="center" wrapText="1"/>
    </xf>
    <xf numFmtId="172" fontId="22" fillId="27" borderId="11" xfId="0" applyNumberFormat="1" applyFont="1" applyFill="1" applyBorder="1" applyAlignment="1">
      <alignment horizontal="center" vertical="center" wrapText="1"/>
    </xf>
    <xf numFmtId="172" fontId="22" fillId="27" borderId="12" xfId="0" applyNumberFormat="1" applyFont="1" applyFill="1" applyBorder="1" applyAlignment="1">
      <alignment vertical="center" wrapText="1"/>
    </xf>
    <xf numFmtId="0" fontId="21" fillId="27" borderId="19" xfId="0" applyFont="1" applyFill="1" applyBorder="1" applyAlignment="1">
      <alignment horizontal="center" vertical="center" textRotation="90" wrapText="1"/>
    </xf>
    <xf numFmtId="2" fontId="25" fillId="27" borderId="12" xfId="0" applyNumberFormat="1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9" xfId="0" applyFont="1" applyFill="1" applyBorder="1" applyAlignment="1">
      <alignment horizontal="center" vertical="center"/>
    </xf>
    <xf numFmtId="49" fontId="22" fillId="27" borderId="11" xfId="0" applyNumberFormat="1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/>
    </xf>
    <xf numFmtId="0" fontId="21" fillId="27" borderId="16" xfId="0" applyFont="1" applyFill="1" applyBorder="1" applyAlignment="1">
      <alignment horizontal="center" vertical="center"/>
    </xf>
    <xf numFmtId="49" fontId="22" fillId="27" borderId="14" xfId="0" applyNumberFormat="1" applyFont="1" applyFill="1" applyBorder="1" applyAlignment="1">
      <alignment horizontal="center" vertical="center" wrapText="1"/>
    </xf>
    <xf numFmtId="49" fontId="22" fillId="27" borderId="14" xfId="0" applyNumberFormat="1" applyFont="1" applyFill="1" applyBorder="1" applyAlignment="1">
      <alignment horizontal="left" vertical="center" textRotation="90" wrapText="1"/>
    </xf>
    <xf numFmtId="2" fontId="22" fillId="27" borderId="15" xfId="0" applyNumberFormat="1" applyFont="1" applyFill="1" applyBorder="1" applyAlignment="1">
      <alignment horizontal="center" vertical="center" wrapText="1"/>
    </xf>
    <xf numFmtId="49" fontId="22" fillId="27" borderId="15" xfId="0" applyNumberFormat="1" applyFont="1" applyFill="1" applyBorder="1" applyAlignment="1">
      <alignment horizontal="left" vertical="center" textRotation="90" wrapText="1"/>
    </xf>
    <xf numFmtId="49" fontId="22" fillId="27" borderId="12" xfId="0" applyNumberFormat="1" applyFont="1" applyFill="1" applyBorder="1" applyAlignment="1">
      <alignment horizontal="center" vertical="center" textRotation="90" wrapText="1"/>
    </xf>
    <xf numFmtId="49" fontId="24" fillId="27" borderId="11" xfId="0" applyNumberFormat="1" applyFont="1" applyFill="1" applyBorder="1" applyAlignment="1">
      <alignment horizontal="center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27" borderId="13" xfId="0" applyFont="1" applyFill="1" applyBorder="1" applyAlignment="1" applyProtection="1">
      <alignment horizontal="justify" vertical="center" wrapText="1"/>
      <protection locked="0"/>
    </xf>
    <xf numFmtId="49" fontId="21" fillId="2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27" borderId="13" xfId="0" applyFont="1" applyFill="1" applyBorder="1" applyAlignment="1" applyProtection="1">
      <alignment vertical="center" wrapText="1"/>
      <protection locked="0"/>
    </xf>
    <xf numFmtId="49" fontId="21" fillId="27" borderId="13" xfId="0" applyNumberFormat="1" applyFont="1" applyFill="1" applyBorder="1" applyAlignment="1" applyProtection="1">
      <alignment vertical="center" textRotation="90" wrapText="1"/>
      <protection locked="0"/>
    </xf>
    <xf numFmtId="0" fontId="22" fillId="27" borderId="12" xfId="0" applyFont="1" applyFill="1" applyBorder="1" applyAlignment="1" applyProtection="1">
      <alignment vertical="center" wrapText="1"/>
      <protection locked="0"/>
    </xf>
    <xf numFmtId="49" fontId="21" fillId="27" borderId="12" xfId="0" applyNumberFormat="1" applyFont="1" applyFill="1" applyBorder="1" applyAlignment="1" applyProtection="1">
      <alignment vertical="center" textRotation="90" wrapText="1"/>
      <protection locked="0"/>
    </xf>
    <xf numFmtId="49" fontId="21" fillId="27" borderId="11" xfId="0" applyNumberFormat="1" applyFont="1" applyFill="1" applyBorder="1" applyAlignment="1" applyProtection="1">
      <alignment vertical="center" textRotation="90" wrapText="1"/>
      <protection locked="0"/>
    </xf>
    <xf numFmtId="0" fontId="22" fillId="27" borderId="12" xfId="0" applyFont="1" applyFill="1" applyBorder="1" applyAlignment="1" applyProtection="1">
      <alignment horizontal="justify" vertical="center" wrapText="1"/>
      <protection locked="0"/>
    </xf>
    <xf numFmtId="49" fontId="21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27" borderId="13" xfId="0" applyNumberFormat="1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justify" vertical="center" wrapText="1"/>
    </xf>
    <xf numFmtId="49" fontId="21" fillId="27" borderId="12" xfId="0" applyNumberFormat="1" applyFont="1" applyFill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textRotation="90" wrapText="1"/>
    </xf>
    <xf numFmtId="49" fontId="21" fillId="27" borderId="19" xfId="0" applyNumberFormat="1" applyFont="1" applyFill="1" applyBorder="1" applyAlignment="1">
      <alignment horizontal="center" vertical="center"/>
    </xf>
    <xf numFmtId="49" fontId="21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16" xfId="0" applyNumberFormat="1" applyFont="1" applyFill="1" applyBorder="1" applyAlignment="1" applyProtection="1">
      <alignment vertical="center" textRotation="90" wrapText="1"/>
      <protection locked="0"/>
    </xf>
    <xf numFmtId="49" fontId="21" fillId="2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21" xfId="0" applyNumberFormat="1" applyFont="1" applyFill="1" applyBorder="1" applyAlignment="1">
      <alignment horizontal="center" vertical="center" wrapText="1"/>
    </xf>
    <xf numFmtId="49" fontId="21" fillId="27" borderId="13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 applyProtection="1">
      <alignment horizontal="center" vertical="center" wrapText="1"/>
      <protection locked="0"/>
    </xf>
    <xf numFmtId="0" fontId="22" fillId="27" borderId="12" xfId="0" applyFont="1" applyFill="1" applyBorder="1" applyAlignment="1">
      <alignment vertical="center" wrapText="1"/>
    </xf>
    <xf numFmtId="49" fontId="22" fillId="27" borderId="10" xfId="0" applyNumberFormat="1" applyFont="1" applyFill="1" applyBorder="1" applyAlignment="1">
      <alignment horizontal="center" vertical="center" textRotation="90" wrapText="1"/>
    </xf>
    <xf numFmtId="14" fontId="21" fillId="27" borderId="10" xfId="0" applyNumberFormat="1" applyFont="1" applyFill="1" applyBorder="1" applyAlignment="1">
      <alignment horizontal="center" vertical="center" textRotation="90"/>
    </xf>
    <xf numFmtId="0" fontId="21" fillId="27" borderId="10" xfId="0" applyFont="1" applyFill="1" applyBorder="1" applyAlignment="1">
      <alignment horizontal="center" vertical="center" textRotation="90"/>
    </xf>
    <xf numFmtId="0" fontId="21" fillId="27" borderId="0" xfId="0" applyFont="1" applyFill="1" applyAlignment="1">
      <alignment horizontal="center" vertical="center"/>
    </xf>
    <xf numFmtId="0" fontId="22" fillId="27" borderId="0" xfId="0" applyFont="1" applyFill="1" applyAlignment="1">
      <alignment wrapText="1"/>
    </xf>
    <xf numFmtId="0" fontId="22" fillId="27" borderId="0" xfId="0" applyFont="1" applyFill="1" applyAlignment="1">
      <alignment horizontal="justify" vertical="center"/>
    </xf>
    <xf numFmtId="0" fontId="22" fillId="27" borderId="0" xfId="0" applyFont="1" applyFill="1" applyAlignment="1">
      <alignment horizontal="justify" vertical="center" wrapText="1"/>
    </xf>
    <xf numFmtId="173" fontId="21" fillId="27" borderId="0" xfId="0" applyNumberFormat="1" applyFont="1" applyFill="1" applyAlignment="1">
      <alignment horizontal="center" vertical="center"/>
    </xf>
    <xf numFmtId="173" fontId="21" fillId="27" borderId="0" xfId="0" applyNumberFormat="1" applyFont="1" applyFill="1" applyAlignment="1">
      <alignment/>
    </xf>
    <xf numFmtId="0" fontId="21" fillId="27" borderId="0" xfId="0" applyFont="1" applyFill="1" applyAlignment="1">
      <alignment/>
    </xf>
    <xf numFmtId="49" fontId="21" fillId="27" borderId="0" xfId="0" applyNumberFormat="1" applyFont="1" applyFill="1" applyAlignment="1">
      <alignment horizontal="center" vertical="center"/>
    </xf>
    <xf numFmtId="4" fontId="21" fillId="27" borderId="0" xfId="0" applyNumberFormat="1" applyFont="1" applyFill="1" applyAlignment="1">
      <alignment horizontal="center" vertical="center"/>
    </xf>
    <xf numFmtId="2" fontId="21" fillId="27" borderId="0" xfId="0" applyNumberFormat="1" applyFont="1" applyFill="1" applyAlignment="1">
      <alignment/>
    </xf>
    <xf numFmtId="3" fontId="21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horizontal="center" vertical="center"/>
    </xf>
    <xf numFmtId="173" fontId="26" fillId="27" borderId="0" xfId="0" applyNumberFormat="1" applyFont="1" applyFill="1" applyAlignment="1">
      <alignment horizontal="center" vertical="center"/>
    </xf>
    <xf numFmtId="173" fontId="26" fillId="27" borderId="0" xfId="0" applyNumberFormat="1" applyFont="1" applyFill="1" applyAlignment="1">
      <alignment/>
    </xf>
    <xf numFmtId="0" fontId="26" fillId="27" borderId="0" xfId="0" applyFont="1" applyFill="1" applyAlignment="1">
      <alignment/>
    </xf>
    <xf numFmtId="0" fontId="21" fillId="27" borderId="0" xfId="0" applyFont="1" applyFill="1" applyAlignment="1">
      <alignment horizontal="justify" vertical="center"/>
    </xf>
    <xf numFmtId="0" fontId="21" fillId="27" borderId="13" xfId="0" applyFont="1" applyFill="1" applyBorder="1" applyAlignment="1">
      <alignment horizontal="center" vertical="center" textRotation="90" wrapText="1"/>
    </xf>
    <xf numFmtId="14" fontId="21" fillId="27" borderId="13" xfId="0" applyNumberFormat="1" applyFont="1" applyFill="1" applyBorder="1" applyAlignment="1">
      <alignment horizontal="center" vertical="center" textRotation="90" wrapText="1"/>
    </xf>
    <xf numFmtId="0" fontId="22" fillId="27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textRotation="90" wrapText="1"/>
    </xf>
    <xf numFmtId="0" fontId="21" fillId="27" borderId="13" xfId="0" applyFont="1" applyFill="1" applyBorder="1" applyAlignment="1">
      <alignment horizontal="center" vertical="center" textRotation="90" wrapText="1"/>
    </xf>
    <xf numFmtId="0" fontId="21" fillId="27" borderId="12" xfId="0" applyFont="1" applyFill="1" applyBorder="1" applyAlignment="1">
      <alignment horizontal="center" vertical="center" textRotation="90" wrapText="1"/>
    </xf>
    <xf numFmtId="14" fontId="21" fillId="27" borderId="11" xfId="0" applyNumberFormat="1" applyFont="1" applyFill="1" applyBorder="1" applyAlignment="1">
      <alignment horizontal="center" vertical="center" textRotation="90" wrapText="1"/>
    </xf>
    <xf numFmtId="14" fontId="21" fillId="27" borderId="13" xfId="0" applyNumberFormat="1" applyFont="1" applyFill="1" applyBorder="1" applyAlignment="1">
      <alignment horizontal="center" vertical="center" textRotation="90" wrapText="1"/>
    </xf>
    <xf numFmtId="14" fontId="21" fillId="27" borderId="12" xfId="0" applyNumberFormat="1" applyFont="1" applyFill="1" applyBorder="1" applyAlignment="1">
      <alignment horizontal="center" vertical="center" textRotation="90" wrapText="1"/>
    </xf>
    <xf numFmtId="2" fontId="21" fillId="27" borderId="11" xfId="0" applyNumberFormat="1" applyFont="1" applyFill="1" applyBorder="1" applyAlignment="1">
      <alignment horizontal="center" vertical="center"/>
    </xf>
    <xf numFmtId="2" fontId="21" fillId="27" borderId="13" xfId="0" applyNumberFormat="1" applyFont="1" applyFill="1" applyBorder="1" applyAlignment="1">
      <alignment horizontal="center" vertical="center"/>
    </xf>
    <xf numFmtId="2" fontId="21" fillId="27" borderId="12" xfId="0" applyNumberFormat="1" applyFont="1" applyFill="1" applyBorder="1" applyAlignment="1">
      <alignment horizontal="center" vertical="center"/>
    </xf>
    <xf numFmtId="3" fontId="21" fillId="27" borderId="11" xfId="0" applyNumberFormat="1" applyFont="1" applyFill="1" applyBorder="1" applyAlignment="1">
      <alignment horizontal="center" vertical="center"/>
    </xf>
    <xf numFmtId="3" fontId="21" fillId="27" borderId="13" xfId="0" applyNumberFormat="1" applyFont="1" applyFill="1" applyBorder="1" applyAlignment="1">
      <alignment horizontal="center" vertical="center"/>
    </xf>
    <xf numFmtId="3" fontId="21" fillId="27" borderId="12" xfId="0" applyNumberFormat="1" applyFont="1" applyFill="1" applyBorder="1" applyAlignment="1">
      <alignment horizontal="center" vertical="center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7" borderId="13" xfId="0" applyNumberFormat="1" applyFont="1" applyFill="1" applyBorder="1" applyAlignment="1">
      <alignment horizontal="center" vertical="center" wrapText="1"/>
    </xf>
    <xf numFmtId="49" fontId="21" fillId="27" borderId="12" xfId="0" applyNumberFormat="1" applyFont="1" applyFill="1" applyBorder="1" applyAlignment="1">
      <alignment horizontal="center" vertical="center" wrapText="1"/>
    </xf>
    <xf numFmtId="2" fontId="21" fillId="27" borderId="10" xfId="0" applyNumberFormat="1" applyFont="1" applyFill="1" applyBorder="1" applyAlignment="1">
      <alignment horizontal="center" vertical="center"/>
    </xf>
    <xf numFmtId="3" fontId="21" fillId="27" borderId="10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49" fontId="22" fillId="27" borderId="20" xfId="0" applyNumberFormat="1" applyFont="1" applyFill="1" applyBorder="1" applyAlignment="1">
      <alignment horizontal="left" vertical="center" wrapText="1"/>
    </xf>
    <xf numFmtId="49" fontId="22" fillId="27" borderId="22" xfId="0" applyNumberFormat="1" applyFont="1" applyFill="1" applyBorder="1" applyAlignment="1">
      <alignment horizontal="left" vertical="center" wrapText="1"/>
    </xf>
    <xf numFmtId="49" fontId="22" fillId="27" borderId="21" xfId="0" applyNumberFormat="1" applyFont="1" applyFill="1" applyBorder="1" applyAlignment="1">
      <alignment horizontal="left" vertical="center" wrapText="1"/>
    </xf>
    <xf numFmtId="49" fontId="21" fillId="27" borderId="11" xfId="0" applyNumberFormat="1" applyFont="1" applyFill="1" applyBorder="1" applyAlignment="1">
      <alignment horizontal="center" vertical="center"/>
    </xf>
    <xf numFmtId="49" fontId="21" fillId="27" borderId="13" xfId="0" applyNumberFormat="1" applyFont="1" applyFill="1" applyBorder="1" applyAlignment="1">
      <alignment horizontal="center" vertical="center"/>
    </xf>
    <xf numFmtId="49" fontId="21" fillId="27" borderId="12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 wrapText="1"/>
    </xf>
    <xf numFmtId="172" fontId="22" fillId="27" borderId="14" xfId="0" applyNumberFormat="1" applyFont="1" applyFill="1" applyBorder="1" applyAlignment="1">
      <alignment horizontal="center" vertical="center" wrapText="1"/>
    </xf>
    <xf numFmtId="172" fontId="22" fillId="27" borderId="17" xfId="0" applyNumberFormat="1" applyFont="1" applyFill="1" applyBorder="1" applyAlignment="1">
      <alignment horizontal="center" vertical="center" wrapText="1"/>
    </xf>
    <xf numFmtId="172" fontId="22" fillId="27" borderId="15" xfId="0" applyNumberFormat="1" applyFont="1" applyFill="1" applyBorder="1" applyAlignment="1">
      <alignment horizontal="center" vertical="center" wrapText="1"/>
    </xf>
    <xf numFmtId="49" fontId="21" fillId="27" borderId="16" xfId="0" applyNumberFormat="1" applyFont="1" applyFill="1" applyBorder="1" applyAlignment="1">
      <alignment horizontal="center" vertical="center" wrapText="1"/>
    </xf>
    <xf numFmtId="49" fontId="21" fillId="27" borderId="18" xfId="0" applyNumberFormat="1" applyFont="1" applyFill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vertical="center" wrapText="1"/>
    </xf>
    <xf numFmtId="2" fontId="21" fillId="27" borderId="11" xfId="0" applyNumberFormat="1" applyFont="1" applyFill="1" applyBorder="1" applyAlignment="1">
      <alignment horizontal="center" vertical="center" wrapText="1"/>
    </xf>
    <xf numFmtId="2" fontId="21" fillId="27" borderId="13" xfId="0" applyNumberFormat="1" applyFont="1" applyFill="1" applyBorder="1" applyAlignment="1">
      <alignment horizontal="center" vertical="center" wrapText="1"/>
    </xf>
    <xf numFmtId="2" fontId="21" fillId="27" borderId="12" xfId="0" applyNumberFormat="1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justify" vertical="center" wrapText="1"/>
    </xf>
    <xf numFmtId="0" fontId="22" fillId="27" borderId="23" xfId="0" applyFont="1" applyFill="1" applyBorder="1" applyAlignment="1">
      <alignment horizontal="justify" vertical="center" wrapText="1"/>
    </xf>
    <xf numFmtId="0" fontId="22" fillId="27" borderId="19" xfId="0" applyFont="1" applyFill="1" applyBorder="1" applyAlignment="1">
      <alignment horizontal="justify" vertical="center" wrapText="1"/>
    </xf>
    <xf numFmtId="0" fontId="22" fillId="27" borderId="22" xfId="0" applyFont="1" applyFill="1" applyBorder="1" applyAlignment="1">
      <alignment horizontal="justify" vertical="center" wrapText="1"/>
    </xf>
    <xf numFmtId="0" fontId="22" fillId="27" borderId="21" xfId="0" applyFont="1" applyFill="1" applyBorder="1" applyAlignment="1">
      <alignment horizontal="justify" vertical="center" wrapText="1"/>
    </xf>
    <xf numFmtId="0" fontId="26" fillId="27" borderId="0" xfId="0" applyFont="1" applyFill="1" applyAlignment="1">
      <alignment horizontal="left"/>
    </xf>
    <xf numFmtId="0" fontId="26" fillId="27" borderId="0" xfId="0" applyFont="1" applyFill="1" applyAlignment="1">
      <alignment horizontal="center" vertical="center"/>
    </xf>
    <xf numFmtId="14" fontId="28" fillId="27" borderId="0" xfId="0" applyNumberFormat="1" applyFont="1" applyFill="1" applyAlignment="1">
      <alignment horizontal="left"/>
    </xf>
    <xf numFmtId="0" fontId="28" fillId="27" borderId="0" xfId="0" applyFont="1" applyFill="1" applyAlignment="1">
      <alignment horizontal="left"/>
    </xf>
    <xf numFmtId="49" fontId="26" fillId="27" borderId="0" xfId="0" applyNumberFormat="1" applyFont="1" applyFill="1" applyAlignment="1">
      <alignment horizontal="center" wrapText="1"/>
    </xf>
    <xf numFmtId="0" fontId="21" fillId="27" borderId="11" xfId="0" applyFont="1" applyFill="1" applyBorder="1" applyAlignment="1">
      <alignment horizontal="center" vertical="center"/>
    </xf>
    <xf numFmtId="0" fontId="21" fillId="27" borderId="11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/>
    </xf>
    <xf numFmtId="0" fontId="21" fillId="27" borderId="21" xfId="0" applyFont="1" applyFill="1" applyBorder="1" applyAlignment="1">
      <alignment horizontal="center" vertical="center"/>
    </xf>
    <xf numFmtId="0" fontId="23" fillId="27" borderId="20" xfId="0" applyFont="1" applyFill="1" applyBorder="1" applyAlignment="1">
      <alignment horizontal="justify" vertical="center" wrapText="1"/>
    </xf>
    <xf numFmtId="0" fontId="23" fillId="27" borderId="22" xfId="0" applyFont="1" applyFill="1" applyBorder="1" applyAlignment="1">
      <alignment horizontal="justify" vertical="center" wrapText="1"/>
    </xf>
    <xf numFmtId="0" fontId="23" fillId="27" borderId="21" xfId="0" applyFont="1" applyFill="1" applyBorder="1" applyAlignment="1">
      <alignment horizontal="justify" vertical="center" wrapText="1"/>
    </xf>
    <xf numFmtId="49" fontId="22" fillId="27" borderId="20" xfId="0" applyNumberFormat="1" applyFont="1" applyFill="1" applyBorder="1" applyAlignment="1">
      <alignment horizontal="justify" vertical="center" wrapText="1"/>
    </xf>
    <xf numFmtId="49" fontId="22" fillId="27" borderId="22" xfId="0" applyNumberFormat="1" applyFont="1" applyFill="1" applyBorder="1" applyAlignment="1">
      <alignment horizontal="justify" vertical="center" wrapText="1"/>
    </xf>
    <xf numFmtId="49" fontId="22" fillId="27" borderId="21" xfId="0" applyNumberFormat="1" applyFont="1" applyFill="1" applyBorder="1" applyAlignment="1">
      <alignment horizontal="justify" vertical="center" wrapText="1"/>
    </xf>
    <xf numFmtId="0" fontId="21" fillId="27" borderId="13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justify" vertical="center" wrapText="1"/>
    </xf>
    <xf numFmtId="0" fontId="22" fillId="27" borderId="13" xfId="0" applyFont="1" applyFill="1" applyBorder="1" applyAlignment="1">
      <alignment horizontal="justify" vertical="center" wrapText="1"/>
    </xf>
    <xf numFmtId="0" fontId="22" fillId="27" borderId="12" xfId="0" applyFont="1" applyFill="1" applyBorder="1" applyAlignment="1">
      <alignment horizontal="justify" vertical="center" wrapText="1"/>
    </xf>
    <xf numFmtId="0" fontId="22" fillId="27" borderId="16" xfId="0" applyFont="1" applyFill="1" applyBorder="1" applyAlignment="1">
      <alignment horizontal="justify" vertical="center" wrapText="1"/>
    </xf>
    <xf numFmtId="0" fontId="22" fillId="27" borderId="13" xfId="0" applyFont="1" applyFill="1" applyBorder="1" applyAlignment="1" applyProtection="1">
      <alignment horizontal="center" vertical="center" wrapText="1"/>
      <protection locked="0"/>
    </xf>
    <xf numFmtId="49" fontId="21" fillId="2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27" borderId="10" xfId="0" applyFont="1" applyFill="1" applyBorder="1" applyAlignment="1">
      <alignment horizontal="justify" vertical="center" wrapText="1"/>
    </xf>
    <xf numFmtId="172" fontId="22" fillId="27" borderId="11" xfId="0" applyNumberFormat="1" applyFont="1" applyFill="1" applyBorder="1" applyAlignment="1">
      <alignment horizontal="justify" vertical="center" wrapText="1"/>
    </xf>
    <xf numFmtId="172" fontId="22" fillId="27" borderId="12" xfId="0" applyNumberFormat="1" applyFont="1" applyFill="1" applyBorder="1" applyAlignment="1">
      <alignment horizontal="justify" vertical="center" wrapText="1"/>
    </xf>
    <xf numFmtId="0" fontId="22" fillId="27" borderId="20" xfId="0" applyFont="1" applyFill="1" applyBorder="1" applyAlignment="1">
      <alignment horizontal="left" vertical="center" wrapText="1"/>
    </xf>
    <xf numFmtId="0" fontId="22" fillId="27" borderId="22" xfId="0" applyFont="1" applyFill="1" applyBorder="1" applyAlignment="1">
      <alignment horizontal="left" vertical="center" wrapText="1"/>
    </xf>
    <xf numFmtId="0" fontId="22" fillId="27" borderId="21" xfId="0" applyFont="1" applyFill="1" applyBorder="1" applyAlignment="1">
      <alignment horizontal="left" vertical="center" wrapText="1"/>
    </xf>
    <xf numFmtId="0" fontId="21" fillId="27" borderId="14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justify" vertical="center" wrapText="1"/>
    </xf>
    <xf numFmtId="0" fontId="22" fillId="27" borderId="15" xfId="0" applyFont="1" applyFill="1" applyBorder="1" applyAlignment="1">
      <alignment horizontal="justify" vertical="center" wrapText="1"/>
    </xf>
    <xf numFmtId="49" fontId="21" fillId="27" borderId="16" xfId="0" applyNumberFormat="1" applyFont="1" applyFill="1" applyBorder="1" applyAlignment="1">
      <alignment horizontal="center" vertical="center"/>
    </xf>
    <xf numFmtId="49" fontId="21" fillId="27" borderId="19" xfId="0" applyNumberFormat="1" applyFont="1" applyFill="1" applyBorder="1" applyAlignment="1">
      <alignment horizontal="center" vertical="center"/>
    </xf>
    <xf numFmtId="49" fontId="21" fillId="27" borderId="10" xfId="0" applyNumberFormat="1" applyFont="1" applyFill="1" applyBorder="1" applyAlignment="1">
      <alignment horizontal="center" vertical="center" wrapText="1"/>
    </xf>
    <xf numFmtId="172" fontId="22" fillId="27" borderId="14" xfId="0" applyNumberFormat="1" applyFont="1" applyFill="1" applyBorder="1" applyAlignment="1">
      <alignment horizontal="justify" vertical="center" wrapText="1"/>
    </xf>
    <xf numFmtId="172" fontId="22" fillId="27" borderId="17" xfId="0" applyNumberFormat="1" applyFont="1" applyFill="1" applyBorder="1" applyAlignment="1">
      <alignment horizontal="justify" vertical="center" wrapText="1"/>
    </xf>
    <xf numFmtId="0" fontId="21" fillId="27" borderId="19" xfId="0" applyFont="1" applyFill="1" applyBorder="1" applyAlignment="1">
      <alignment horizontal="center" vertical="center"/>
    </xf>
    <xf numFmtId="0" fontId="22" fillId="27" borderId="24" xfId="0" applyFont="1" applyFill="1" applyBorder="1" applyAlignment="1">
      <alignment horizontal="left" vertical="center" wrapText="1"/>
    </xf>
    <xf numFmtId="0" fontId="22" fillId="27" borderId="14" xfId="0" applyNumberFormat="1" applyFont="1" applyFill="1" applyBorder="1" applyAlignment="1">
      <alignment horizontal="justify" vertical="center" wrapText="1"/>
    </xf>
    <xf numFmtId="0" fontId="22" fillId="27" borderId="15" xfId="0" applyNumberFormat="1" applyFont="1" applyFill="1" applyBorder="1" applyAlignment="1">
      <alignment horizontal="justify" vertical="center" wrapText="1"/>
    </xf>
    <xf numFmtId="49" fontId="21" fillId="2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27" borderId="0" xfId="0" applyFont="1" applyFill="1" applyBorder="1" applyAlignment="1">
      <alignment horizontal="justify" vertical="center" wrapText="1"/>
    </xf>
    <xf numFmtId="0" fontId="22" fillId="27" borderId="17" xfId="0" applyFont="1" applyFill="1" applyBorder="1" applyAlignment="1">
      <alignment horizontal="justify" vertical="center" wrapText="1"/>
    </xf>
    <xf numFmtId="0" fontId="21" fillId="27" borderId="16" xfId="0" applyFont="1" applyFill="1" applyBorder="1" applyAlignment="1">
      <alignment horizontal="center" vertical="center" textRotation="90" wrapText="1"/>
    </xf>
    <xf numFmtId="0" fontId="21" fillId="27" borderId="18" xfId="0" applyFont="1" applyFill="1" applyBorder="1" applyAlignment="1">
      <alignment horizontal="center" vertical="center" textRotation="90" wrapText="1"/>
    </xf>
    <xf numFmtId="0" fontId="22" fillId="27" borderId="24" xfId="0" applyFont="1" applyFill="1" applyBorder="1" applyAlignment="1">
      <alignment horizontal="justify" vertical="center" wrapText="1"/>
    </xf>
    <xf numFmtId="0" fontId="23" fillId="27" borderId="24" xfId="0" applyFont="1" applyFill="1" applyBorder="1" applyAlignment="1">
      <alignment horizontal="justify" vertical="center" wrapText="1"/>
    </xf>
    <xf numFmtId="0" fontId="21" fillId="27" borderId="16" xfId="0" applyFont="1" applyFill="1" applyBorder="1" applyAlignment="1">
      <alignment horizontal="center" vertical="center"/>
    </xf>
    <xf numFmtId="172" fontId="22" fillId="27" borderId="10" xfId="0" applyNumberFormat="1" applyFont="1" applyFill="1" applyBorder="1" applyAlignment="1">
      <alignment horizontal="justify" vertical="center" wrapText="1"/>
    </xf>
    <xf numFmtId="0" fontId="23" fillId="27" borderId="20" xfId="0" applyFont="1" applyFill="1" applyBorder="1" applyAlignment="1">
      <alignment horizontal="left" vertical="center" wrapText="1"/>
    </xf>
    <xf numFmtId="0" fontId="23" fillId="27" borderId="22" xfId="0" applyFont="1" applyFill="1" applyBorder="1" applyAlignment="1">
      <alignment horizontal="left" vertical="center" wrapText="1"/>
    </xf>
    <xf numFmtId="0" fontId="23" fillId="27" borderId="21" xfId="0" applyFont="1" applyFill="1" applyBorder="1" applyAlignment="1">
      <alignment horizontal="left" vertical="center" wrapText="1"/>
    </xf>
    <xf numFmtId="49" fontId="21" fillId="27" borderId="10" xfId="0" applyNumberFormat="1" applyFont="1" applyFill="1" applyBorder="1" applyAlignment="1">
      <alignment horizontal="center" vertical="center"/>
    </xf>
    <xf numFmtId="49" fontId="21" fillId="27" borderId="21" xfId="0" applyNumberFormat="1" applyFont="1" applyFill="1" applyBorder="1" applyAlignment="1">
      <alignment horizontal="center" vertical="center" wrapText="1"/>
    </xf>
    <xf numFmtId="49" fontId="22" fillId="27" borderId="23" xfId="0" applyNumberFormat="1" applyFont="1" applyFill="1" applyBorder="1" applyAlignment="1">
      <alignment horizontal="justify" vertical="center" wrapText="1"/>
    </xf>
    <xf numFmtId="49" fontId="22" fillId="27" borderId="19" xfId="0" applyNumberFormat="1" applyFont="1" applyFill="1" applyBorder="1" applyAlignment="1">
      <alignment horizontal="justify" vertical="center" wrapText="1"/>
    </xf>
    <xf numFmtId="49" fontId="22" fillId="27" borderId="0" xfId="0" applyNumberFormat="1" applyFont="1" applyFill="1" applyBorder="1" applyAlignment="1">
      <alignment horizontal="justify" vertical="center" wrapText="1"/>
    </xf>
    <xf numFmtId="49" fontId="22" fillId="27" borderId="18" xfId="0" applyNumberFormat="1" applyFont="1" applyFill="1" applyBorder="1" applyAlignment="1">
      <alignment horizontal="justify" vertical="center" wrapText="1"/>
    </xf>
    <xf numFmtId="49" fontId="22" fillId="27" borderId="14" xfId="0" applyNumberFormat="1" applyFont="1" applyFill="1" applyBorder="1" applyAlignment="1">
      <alignment horizontal="center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49" fontId="22" fillId="27" borderId="15" xfId="0" applyNumberFormat="1" applyFont="1" applyFill="1" applyBorder="1" applyAlignment="1">
      <alignment horizontal="center" vertical="center" wrapText="1"/>
    </xf>
    <xf numFmtId="49" fontId="22" fillId="27" borderId="24" xfId="0" applyNumberFormat="1" applyFont="1" applyFill="1" applyBorder="1" applyAlignment="1">
      <alignment horizontal="justify" vertical="center" wrapText="1"/>
    </xf>
    <xf numFmtId="49" fontId="22" fillId="27" borderId="16" xfId="0" applyNumberFormat="1" applyFont="1" applyFill="1" applyBorder="1" applyAlignment="1">
      <alignment horizontal="justify" vertical="center" wrapText="1"/>
    </xf>
    <xf numFmtId="49" fontId="22" fillId="27" borderId="23" xfId="0" applyNumberFormat="1" applyFont="1" applyFill="1" applyBorder="1" applyAlignment="1">
      <alignment horizontal="left" vertical="center" wrapText="1"/>
    </xf>
    <xf numFmtId="49" fontId="22" fillId="27" borderId="19" xfId="0" applyNumberFormat="1" applyFont="1" applyFill="1" applyBorder="1" applyAlignment="1">
      <alignment horizontal="left" vertical="center" wrapText="1"/>
    </xf>
    <xf numFmtId="49" fontId="22" fillId="27" borderId="24" xfId="0" applyNumberFormat="1" applyFont="1" applyFill="1" applyBorder="1" applyAlignment="1">
      <alignment horizontal="left" vertical="center" wrapText="1"/>
    </xf>
    <xf numFmtId="49" fontId="22" fillId="27" borderId="16" xfId="0" applyNumberFormat="1" applyFont="1" applyFill="1" applyBorder="1" applyAlignment="1">
      <alignment horizontal="left" vertical="center" wrapText="1"/>
    </xf>
    <xf numFmtId="0" fontId="21" fillId="27" borderId="17" xfId="0" applyFont="1" applyFill="1" applyBorder="1" applyAlignment="1">
      <alignment horizontal="center" vertical="center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7" borderId="13" xfId="0" applyNumberFormat="1" applyFont="1" applyFill="1" applyBorder="1" applyAlignment="1">
      <alignment horizontal="center" vertical="center" wrapText="1"/>
    </xf>
    <xf numFmtId="49" fontId="22" fillId="27" borderId="11" xfId="0" applyNumberFormat="1" applyFont="1" applyFill="1" applyBorder="1" applyAlignment="1">
      <alignment horizontal="center" vertical="center" textRotation="90" wrapText="1"/>
    </xf>
    <xf numFmtId="49" fontId="22" fillId="27" borderId="13" xfId="0" applyNumberFormat="1" applyFont="1" applyFill="1" applyBorder="1" applyAlignment="1">
      <alignment horizontal="center" vertical="center" textRotation="90" wrapText="1"/>
    </xf>
    <xf numFmtId="49" fontId="22" fillId="27" borderId="12" xfId="0" applyNumberFormat="1" applyFont="1" applyFill="1" applyBorder="1" applyAlignment="1">
      <alignment horizontal="center" vertical="center" wrapText="1"/>
    </xf>
    <xf numFmtId="172" fontId="22" fillId="27" borderId="11" xfId="0" applyNumberFormat="1" applyFont="1" applyFill="1" applyBorder="1" applyAlignment="1">
      <alignment horizontal="center" vertical="center" wrapText="1"/>
    </xf>
    <xf numFmtId="172" fontId="22" fillId="27" borderId="12" xfId="0" applyNumberFormat="1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49" fontId="21" fillId="27" borderId="18" xfId="0" applyNumberFormat="1" applyFont="1" applyFill="1" applyBorder="1" applyAlignment="1">
      <alignment horizontal="center" vertical="center"/>
    </xf>
    <xf numFmtId="0" fontId="22" fillId="27" borderId="16" xfId="0" applyFont="1" applyFill="1" applyBorder="1" applyAlignment="1">
      <alignment horizontal="left" vertical="center" wrapText="1"/>
    </xf>
    <xf numFmtId="0" fontId="21" fillId="27" borderId="18" xfId="0" applyFont="1" applyFill="1" applyBorder="1" applyAlignment="1">
      <alignment horizontal="center" vertical="center"/>
    </xf>
    <xf numFmtId="172" fontId="22" fillId="27" borderId="13" xfId="0" applyNumberFormat="1" applyFont="1" applyFill="1" applyBorder="1" applyAlignment="1">
      <alignment horizontal="justify" vertical="center" wrapText="1"/>
    </xf>
    <xf numFmtId="3" fontId="25" fillId="27" borderId="11" xfId="0" applyNumberFormat="1" applyFont="1" applyFill="1" applyBorder="1" applyAlignment="1">
      <alignment horizontal="center" vertical="center"/>
    </xf>
    <xf numFmtId="3" fontId="25" fillId="27" borderId="12" xfId="0" applyNumberFormat="1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/>
    </xf>
    <xf numFmtId="0" fontId="0" fillId="27" borderId="17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27" borderId="15" xfId="0" applyFont="1" applyFill="1" applyBorder="1" applyAlignment="1">
      <alignment/>
    </xf>
    <xf numFmtId="0" fontId="0" fillId="27" borderId="19" xfId="0" applyFont="1" applyFill="1" applyBorder="1" applyAlignment="1">
      <alignment/>
    </xf>
    <xf numFmtId="49" fontId="25" fillId="27" borderId="10" xfId="0" applyNumberFormat="1" applyFont="1" applyFill="1" applyBorder="1" applyAlignment="1">
      <alignment horizontal="center" vertical="center"/>
    </xf>
    <xf numFmtId="2" fontId="25" fillId="27" borderId="11" xfId="0" applyNumberFormat="1" applyFont="1" applyFill="1" applyBorder="1" applyAlignment="1">
      <alignment horizontal="center" vertical="center"/>
    </xf>
    <xf numFmtId="2" fontId="25" fillId="27" borderId="12" xfId="0" applyNumberFormat="1" applyFont="1" applyFill="1" applyBorder="1" applyAlignment="1">
      <alignment horizontal="center" vertical="center"/>
    </xf>
    <xf numFmtId="3" fontId="25" fillId="27" borderId="13" xfId="0" applyNumberFormat="1" applyFont="1" applyFill="1" applyBorder="1" applyAlignment="1">
      <alignment horizontal="center" vertical="center"/>
    </xf>
    <xf numFmtId="172" fontId="22" fillId="27" borderId="20" xfId="0" applyNumberFormat="1" applyFont="1" applyFill="1" applyBorder="1" applyAlignment="1">
      <alignment horizontal="left" vertical="center" wrapText="1"/>
    </xf>
    <xf numFmtId="172" fontId="22" fillId="27" borderId="22" xfId="0" applyNumberFormat="1" applyFont="1" applyFill="1" applyBorder="1" applyAlignment="1">
      <alignment horizontal="left" vertical="center" wrapText="1"/>
    </xf>
    <xf numFmtId="172" fontId="22" fillId="27" borderId="21" xfId="0" applyNumberFormat="1" applyFont="1" applyFill="1" applyBorder="1" applyAlignment="1">
      <alignment horizontal="left" vertical="center" wrapText="1"/>
    </xf>
    <xf numFmtId="172" fontId="22" fillId="27" borderId="24" xfId="0" applyNumberFormat="1" applyFont="1" applyFill="1" applyBorder="1" applyAlignment="1">
      <alignment horizontal="left" vertical="center" wrapText="1"/>
    </xf>
    <xf numFmtId="0" fontId="0" fillId="27" borderId="12" xfId="0" applyFont="1" applyFill="1" applyBorder="1" applyAlignment="1">
      <alignment/>
    </xf>
    <xf numFmtId="49" fontId="22" fillId="27" borderId="10" xfId="0" applyNumberFormat="1" applyFont="1" applyFill="1" applyBorder="1" applyAlignment="1">
      <alignment horizontal="justify" vertical="center" wrapText="1"/>
    </xf>
    <xf numFmtId="49" fontId="22" fillId="27" borderId="11" xfId="0" applyNumberFormat="1" applyFont="1" applyFill="1" applyBorder="1" applyAlignment="1">
      <alignment horizontal="justify" vertical="center" wrapText="1"/>
    </xf>
    <xf numFmtId="172" fontId="22" fillId="27" borderId="15" xfId="0" applyNumberFormat="1" applyFont="1" applyFill="1" applyBorder="1" applyAlignment="1">
      <alignment horizontal="justify" vertical="center" wrapText="1"/>
    </xf>
    <xf numFmtId="0" fontId="22" fillId="27" borderId="11" xfId="0" applyFont="1" applyFill="1" applyBorder="1" applyAlignment="1">
      <alignment horizontal="center" vertical="center" textRotation="90" wrapText="1"/>
    </xf>
    <xf numFmtId="0" fontId="22" fillId="27" borderId="13" xfId="0" applyFont="1" applyFill="1" applyBorder="1" applyAlignment="1">
      <alignment horizontal="center" vertical="center" textRotation="90" wrapText="1"/>
    </xf>
    <xf numFmtId="0" fontId="22" fillId="27" borderId="14" xfId="0" applyNumberFormat="1" applyFont="1" applyFill="1" applyBorder="1" applyAlignment="1">
      <alignment horizontal="center" vertical="center" wrapText="1"/>
    </xf>
    <xf numFmtId="0" fontId="22" fillId="27" borderId="17" xfId="0" applyNumberFormat="1" applyFont="1" applyFill="1" applyBorder="1" applyAlignment="1">
      <alignment horizontal="center" vertical="center" wrapText="1"/>
    </xf>
    <xf numFmtId="0" fontId="22" fillId="27" borderId="15" xfId="0" applyNumberFormat="1" applyFont="1" applyFill="1" applyBorder="1" applyAlignment="1">
      <alignment horizontal="center" vertical="center" wrapText="1"/>
    </xf>
    <xf numFmtId="172" fontId="22" fillId="27" borderId="13" xfId="0" applyNumberFormat="1" applyFont="1" applyFill="1" applyBorder="1" applyAlignment="1">
      <alignment horizontal="center" vertical="center" wrapText="1"/>
    </xf>
    <xf numFmtId="172" fontId="22" fillId="27" borderId="10" xfId="0" applyNumberFormat="1" applyFont="1" applyFill="1" applyBorder="1" applyAlignment="1">
      <alignment horizontal="left" vertical="center" wrapText="1"/>
    </xf>
    <xf numFmtId="172" fontId="22" fillId="27" borderId="15" xfId="0" applyNumberFormat="1" applyFont="1" applyFill="1" applyBorder="1" applyAlignment="1">
      <alignment horizontal="left" vertical="center" wrapText="1"/>
    </xf>
    <xf numFmtId="172" fontId="22" fillId="27" borderId="0" xfId="0" applyNumberFormat="1" applyFont="1" applyFill="1" applyBorder="1" applyAlignment="1">
      <alignment horizontal="left" vertical="center" wrapText="1"/>
    </xf>
    <xf numFmtId="172" fontId="22" fillId="27" borderId="18" xfId="0" applyNumberFormat="1" applyFont="1" applyFill="1" applyBorder="1" applyAlignment="1">
      <alignment horizontal="left" vertical="center" wrapText="1"/>
    </xf>
    <xf numFmtId="172" fontId="22" fillId="27" borderId="16" xfId="0" applyNumberFormat="1" applyFont="1" applyFill="1" applyBorder="1" applyAlignment="1">
      <alignment horizontal="left" vertical="center" wrapText="1"/>
    </xf>
    <xf numFmtId="0" fontId="22" fillId="27" borderId="17" xfId="0" applyNumberFormat="1" applyFont="1" applyFill="1" applyBorder="1" applyAlignment="1">
      <alignment horizontal="justify" vertical="center" wrapText="1"/>
    </xf>
    <xf numFmtId="172" fontId="22" fillId="27" borderId="20" xfId="0" applyNumberFormat="1" applyFont="1" applyFill="1" applyBorder="1" applyAlignment="1">
      <alignment horizontal="justify" vertical="center" wrapText="1"/>
    </xf>
    <xf numFmtId="172" fontId="22" fillId="27" borderId="22" xfId="0" applyNumberFormat="1" applyFont="1" applyFill="1" applyBorder="1" applyAlignment="1">
      <alignment horizontal="justify" vertical="center" wrapText="1"/>
    </xf>
    <xf numFmtId="172" fontId="22" fillId="27" borderId="21" xfId="0" applyNumberFormat="1" applyFont="1" applyFill="1" applyBorder="1" applyAlignment="1">
      <alignment horizontal="justify" vertical="center" wrapText="1"/>
    </xf>
    <xf numFmtId="0" fontId="22" fillId="27" borderId="20" xfId="0" applyNumberFormat="1" applyFont="1" applyFill="1" applyBorder="1" applyAlignment="1">
      <alignment horizontal="left" vertical="center" wrapText="1"/>
    </xf>
    <xf numFmtId="0" fontId="22" fillId="27" borderId="22" xfId="0" applyNumberFormat="1" applyFont="1" applyFill="1" applyBorder="1" applyAlignment="1">
      <alignment horizontal="left" vertical="center" wrapText="1"/>
    </xf>
    <xf numFmtId="0" fontId="22" fillId="27" borderId="21" xfId="0" applyNumberFormat="1" applyFont="1" applyFill="1" applyBorder="1" applyAlignment="1">
      <alignment horizontal="left" vertical="center" wrapText="1"/>
    </xf>
    <xf numFmtId="49" fontId="22" fillId="27" borderId="12" xfId="0" applyNumberFormat="1" applyFont="1" applyFill="1" applyBorder="1" applyAlignment="1">
      <alignment horizontal="justify" vertical="center" wrapText="1"/>
    </xf>
    <xf numFmtId="0" fontId="21" fillId="27" borderId="20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 vertical="center" wrapText="1"/>
    </xf>
    <xf numFmtId="0" fontId="21" fillId="27" borderId="16" xfId="0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wrapText="1"/>
    </xf>
    <xf numFmtId="0" fontId="21" fillId="27" borderId="19" xfId="0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left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2" fillId="27" borderId="10" xfId="0" applyFont="1" applyFill="1" applyBorder="1" applyAlignment="1">
      <alignment horizontal="center" vertical="center" textRotation="90" wrapText="1"/>
    </xf>
    <xf numFmtId="49" fontId="22" fillId="27" borderId="10" xfId="0" applyNumberFormat="1" applyFont="1" applyFill="1" applyBorder="1" applyAlignment="1">
      <alignment horizontal="center" vertical="center" textRotation="90" wrapText="1"/>
    </xf>
    <xf numFmtId="4" fontId="22" fillId="27" borderId="20" xfId="0" applyNumberFormat="1" applyFont="1" applyFill="1" applyBorder="1" applyAlignment="1">
      <alignment horizontal="center" vertical="center" wrapText="1"/>
    </xf>
    <xf numFmtId="4" fontId="22" fillId="27" borderId="22" xfId="0" applyNumberFormat="1" applyFont="1" applyFill="1" applyBorder="1" applyAlignment="1">
      <alignment horizontal="center" vertical="center" wrapText="1"/>
    </xf>
    <xf numFmtId="4" fontId="22" fillId="27" borderId="21" xfId="0" applyNumberFormat="1" applyFont="1" applyFill="1" applyBorder="1" applyAlignment="1">
      <alignment horizontal="center" vertical="center" wrapText="1"/>
    </xf>
    <xf numFmtId="3" fontId="22" fillId="27" borderId="10" xfId="0" applyNumberFormat="1" applyFont="1" applyFill="1" applyBorder="1" applyAlignment="1">
      <alignment horizontal="center" vertical="center" textRotation="90" wrapText="1"/>
    </xf>
    <xf numFmtId="2" fontId="22" fillId="27" borderId="11" xfId="0" applyNumberFormat="1" applyFont="1" applyFill="1" applyBorder="1" applyAlignment="1">
      <alignment horizontal="center" vertical="center" textRotation="90" wrapText="1"/>
    </xf>
    <xf numFmtId="2" fontId="22" fillId="27" borderId="12" xfId="0" applyNumberFormat="1" applyFont="1" applyFill="1" applyBorder="1" applyAlignment="1">
      <alignment horizontal="center" vertical="center" textRotation="90" wrapText="1"/>
    </xf>
    <xf numFmtId="4" fontId="22" fillId="27" borderId="11" xfId="0" applyNumberFormat="1" applyFont="1" applyFill="1" applyBorder="1" applyAlignment="1">
      <alignment horizontal="center" vertical="center" textRotation="90" wrapText="1"/>
    </xf>
    <xf numFmtId="4" fontId="22" fillId="27" borderId="12" xfId="0" applyNumberFormat="1" applyFont="1" applyFill="1" applyBorder="1" applyAlignment="1">
      <alignment horizontal="center" vertical="center" textRotation="90" wrapText="1"/>
    </xf>
    <xf numFmtId="0" fontId="20" fillId="27" borderId="0" xfId="0" applyFont="1" applyFill="1" applyBorder="1" applyAlignment="1">
      <alignment horizontal="center" vertical="center" wrapText="1"/>
    </xf>
    <xf numFmtId="4" fontId="20" fillId="27" borderId="0" xfId="0" applyNumberFormat="1" applyFont="1" applyFill="1" applyBorder="1" applyAlignment="1">
      <alignment horizontal="center" vertical="center" wrapText="1"/>
    </xf>
    <xf numFmtId="0" fontId="27" fillId="27" borderId="20" xfId="0" applyFont="1" applyFill="1" applyBorder="1" applyAlignment="1">
      <alignment horizontal="left" vertical="center" wrapText="1"/>
    </xf>
    <xf numFmtId="0" fontId="27" fillId="27" borderId="22" xfId="0" applyFont="1" applyFill="1" applyBorder="1" applyAlignment="1">
      <alignment horizontal="left" vertical="center" wrapText="1"/>
    </xf>
    <xf numFmtId="0" fontId="27" fillId="27" borderId="21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6" xfId="55"/>
    <cellStyle name="Обычный 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B470"/>
  <sheetViews>
    <sheetView tabSelected="1" zoomScale="75" zoomScaleNormal="75" zoomScalePageLayoutView="0" workbookViewId="0" topLeftCell="A320">
      <selection activeCell="D370" sqref="D370"/>
    </sheetView>
  </sheetViews>
  <sheetFormatPr defaultColWidth="9.00390625" defaultRowHeight="12.75"/>
  <cols>
    <col min="1" max="1" width="7.75390625" style="162" customWidth="1"/>
    <col min="2" max="2" width="8.00390625" style="163" customWidth="1"/>
    <col min="3" max="3" width="33.375" style="177" customWidth="1"/>
    <col min="4" max="4" width="38.75390625" style="165" customWidth="1"/>
    <col min="5" max="5" width="5.125" style="162" customWidth="1"/>
    <col min="6" max="6" width="4.375" style="162" customWidth="1"/>
    <col min="7" max="7" width="6.75390625" style="166" customWidth="1"/>
    <col min="8" max="9" width="5.875" style="167" customWidth="1"/>
    <col min="10" max="10" width="12.375" style="168" customWidth="1"/>
    <col min="11" max="11" width="5.625" style="168" customWidth="1"/>
    <col min="12" max="12" width="4.75390625" style="169" customWidth="1"/>
    <col min="13" max="13" width="12.25390625" style="170" customWidth="1"/>
    <col min="14" max="14" width="12.375" style="170" customWidth="1"/>
    <col min="15" max="15" width="11.00390625" style="171" customWidth="1"/>
    <col min="16" max="16" width="12.875" style="19" customWidth="1"/>
    <col min="17" max="17" width="10.875" style="19" customWidth="1"/>
    <col min="18" max="18" width="10.25390625" style="19" customWidth="1"/>
    <col min="19" max="19" width="11.375" style="19" customWidth="1"/>
    <col min="20" max="20" width="5.875" style="172" customWidth="1"/>
    <col min="21" max="16384" width="9.125" style="1" customWidth="1"/>
  </cols>
  <sheetData>
    <row r="1" spans="1:130" s="3" customFormat="1" ht="18.75" customHeight="1">
      <c r="A1" s="370" t="s">
        <v>459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130" s="3" customFormat="1" ht="20.25" customHeight="1">
      <c r="A2" s="370" t="s">
        <v>462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1"/>
      <c r="Q2" s="371"/>
      <c r="R2" s="371"/>
      <c r="S2" s="371"/>
      <c r="T2" s="37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1:132" s="3" customFormat="1" ht="26.25" customHeight="1">
      <c r="A3" s="360" t="s">
        <v>10</v>
      </c>
      <c r="B3" s="360" t="s">
        <v>11</v>
      </c>
      <c r="C3" s="245" t="s">
        <v>12</v>
      </c>
      <c r="D3" s="184" t="s">
        <v>13</v>
      </c>
      <c r="E3" s="360" t="s">
        <v>14</v>
      </c>
      <c r="F3" s="360" t="s">
        <v>15</v>
      </c>
      <c r="G3" s="360" t="s">
        <v>16</v>
      </c>
      <c r="H3" s="360" t="s">
        <v>21</v>
      </c>
      <c r="I3" s="360" t="s">
        <v>22</v>
      </c>
      <c r="J3" s="360" t="s">
        <v>23</v>
      </c>
      <c r="K3" s="360" t="s">
        <v>24</v>
      </c>
      <c r="L3" s="361" t="s">
        <v>25</v>
      </c>
      <c r="M3" s="362" t="s">
        <v>26</v>
      </c>
      <c r="N3" s="363"/>
      <c r="O3" s="363"/>
      <c r="P3" s="363"/>
      <c r="Q3" s="363"/>
      <c r="R3" s="363"/>
      <c r="S3" s="364"/>
      <c r="T3" s="365" t="s">
        <v>27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</row>
    <row r="4" spans="1:132" s="3" customFormat="1" ht="15" customHeight="1">
      <c r="A4" s="360"/>
      <c r="B4" s="360"/>
      <c r="C4" s="246"/>
      <c r="D4" s="185"/>
      <c r="E4" s="360"/>
      <c r="F4" s="360"/>
      <c r="G4" s="360"/>
      <c r="H4" s="360"/>
      <c r="I4" s="360"/>
      <c r="J4" s="360"/>
      <c r="K4" s="360"/>
      <c r="L4" s="361"/>
      <c r="M4" s="362" t="s">
        <v>28</v>
      </c>
      <c r="N4" s="363"/>
      <c r="O4" s="364"/>
      <c r="P4" s="366" t="s">
        <v>29</v>
      </c>
      <c r="Q4" s="368" t="s">
        <v>30</v>
      </c>
      <c r="R4" s="362" t="s">
        <v>31</v>
      </c>
      <c r="S4" s="364"/>
      <c r="T4" s="36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</row>
    <row r="5" spans="1:132" s="3" customFormat="1" ht="138.75" customHeight="1">
      <c r="A5" s="360"/>
      <c r="B5" s="360"/>
      <c r="C5" s="247"/>
      <c r="D5" s="186"/>
      <c r="E5" s="360"/>
      <c r="F5" s="360"/>
      <c r="G5" s="360"/>
      <c r="H5" s="360"/>
      <c r="I5" s="360"/>
      <c r="J5" s="360"/>
      <c r="K5" s="360"/>
      <c r="L5" s="361"/>
      <c r="M5" s="36" t="s">
        <v>32</v>
      </c>
      <c r="N5" s="36" t="s">
        <v>33</v>
      </c>
      <c r="O5" s="36" t="s">
        <v>34</v>
      </c>
      <c r="P5" s="367"/>
      <c r="Q5" s="369"/>
      <c r="R5" s="36" t="s">
        <v>35</v>
      </c>
      <c r="S5" s="36" t="s">
        <v>36</v>
      </c>
      <c r="T5" s="36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</row>
    <row r="6" spans="1:132" s="3" customFormat="1" ht="15">
      <c r="A6" s="37" t="s">
        <v>37</v>
      </c>
      <c r="B6" s="37" t="s">
        <v>38</v>
      </c>
      <c r="C6" s="38" t="s">
        <v>39</v>
      </c>
      <c r="D6" s="38" t="s">
        <v>40</v>
      </c>
      <c r="E6" s="37" t="s">
        <v>41</v>
      </c>
      <c r="F6" s="37" t="s">
        <v>42</v>
      </c>
      <c r="G6" s="37" t="s">
        <v>43</v>
      </c>
      <c r="H6" s="39" t="s">
        <v>44</v>
      </c>
      <c r="I6" s="39" t="s">
        <v>45</v>
      </c>
      <c r="J6" s="39" t="s">
        <v>46</v>
      </c>
      <c r="K6" s="39" t="s">
        <v>47</v>
      </c>
      <c r="L6" s="39" t="s">
        <v>48</v>
      </c>
      <c r="M6" s="17" t="s">
        <v>49</v>
      </c>
      <c r="N6" s="39" t="s">
        <v>50</v>
      </c>
      <c r="O6" s="23">
        <v>15</v>
      </c>
      <c r="P6" s="23">
        <v>16</v>
      </c>
      <c r="Q6" s="23">
        <v>17</v>
      </c>
      <c r="R6" s="23">
        <v>18</v>
      </c>
      <c r="S6" s="23">
        <v>19</v>
      </c>
      <c r="T6" s="39" t="s">
        <v>51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</row>
    <row r="7" spans="1:132" s="5" customFormat="1" ht="18" customHeight="1">
      <c r="A7" s="40" t="s">
        <v>52</v>
      </c>
      <c r="B7" s="358" t="s">
        <v>466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41">
        <f>M8+M328+M341+M400</f>
        <v>20646.1</v>
      </c>
      <c r="N7" s="41">
        <f>N8+N328+N341</f>
        <v>29468.228499999997</v>
      </c>
      <c r="O7" s="41">
        <f>O8+O328+O341</f>
        <v>27755.189300000002</v>
      </c>
      <c r="P7" s="20">
        <f>P8+P328+P341</f>
        <v>30722.295589999998</v>
      </c>
      <c r="Q7" s="41">
        <f>Q8+Q328+Q341+Q400</f>
        <v>22794.11987</v>
      </c>
      <c r="R7" s="41">
        <f>R8+R328+R341+R400</f>
        <v>22198.899999999994</v>
      </c>
      <c r="S7" s="41">
        <f>S8+S328+S341+S400</f>
        <v>22198.899999999994</v>
      </c>
      <c r="T7" s="4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</row>
    <row r="8" spans="1:132" s="3" customFormat="1" ht="18" customHeight="1">
      <c r="A8" s="43"/>
      <c r="B8" s="44" t="s">
        <v>37</v>
      </c>
      <c r="C8" s="359" t="s">
        <v>53</v>
      </c>
      <c r="D8" s="359"/>
      <c r="E8" s="359"/>
      <c r="F8" s="359"/>
      <c r="G8" s="359"/>
      <c r="H8" s="359"/>
      <c r="I8" s="359"/>
      <c r="J8" s="359"/>
      <c r="K8" s="359"/>
      <c r="L8" s="359"/>
      <c r="M8" s="18">
        <f>M19+M26+M29+M37+M46+M80+M90+M100+M110+M161+M168+M184+M195+M202+M213+M263+M270+M277+M284+M306+M313+M324</f>
        <v>19920</v>
      </c>
      <c r="N8" s="18">
        <f>N19+N26+N29+N37+N66+N80+N90+N100+N110+N161+N168+N184+N195+N213+N263+N270+N277+N284+N302+N306+N313+N324</f>
        <v>28742.1285</v>
      </c>
      <c r="O8" s="18">
        <f>O19+O26+O29+O37+O66+O80+O90+O100+O110+O161+O168+O184+O195+O213+O263+O270+O277+O284+O302+O306+O313+O324</f>
        <v>27044.0043</v>
      </c>
      <c r="P8" s="21">
        <f>P15+P19+P26+P29+P37+P42+P66+P80+P90+P100+P110+P145+P152+P155+P158+P161+P168+P179+P184+P195+P202+P209+P213+P259+P263+P270+P277+P284+P320+P302+P306+P313+P324</f>
        <v>30013.19559</v>
      </c>
      <c r="Q8" s="18">
        <f>Q15+Q19+Q26+Q29+Q37+Q42+Q46+Q66+Q80+Q90+Q100+Q110+Q145+Q152+Q155+Q158+Q161+Q168+Q179+Q184+Q195+Q209+Q213+Q259+Q263+Q270+Q277+Q284+Q302+Q306+Q313+Q320+Q324</f>
        <v>22640.01987</v>
      </c>
      <c r="R8" s="18">
        <f>R15+R19+R26+R29+R37+R42+R46+R66+R80+R90+R100+R110+R145+R152+R155+R158+R161+R168+R179+R184+R195+R209+R213+R259+R263+R270+R277+R284+R302+R306+R313+R320+R324</f>
        <v>22044.799999999996</v>
      </c>
      <c r="S8" s="18">
        <f>S15+S19+S26+S29+S37+S42+S46+S66+S80+S90+S100+S110+S145+S152+S155+S158+S161+S168+S179+S184+S195+S209+S213+S259+S263+S270+S277+S284+S302+S306+S313+S320+S324</f>
        <v>22044.799999999996</v>
      </c>
      <c r="T8" s="4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20" s="6" customFormat="1" ht="66.75" customHeight="1" hidden="1">
      <c r="A9" s="46">
        <v>403</v>
      </c>
      <c r="B9" s="47" t="s">
        <v>54</v>
      </c>
      <c r="C9" s="48" t="s">
        <v>55</v>
      </c>
      <c r="D9" s="48" t="s">
        <v>56</v>
      </c>
      <c r="E9" s="49" t="s">
        <v>57</v>
      </c>
      <c r="F9" s="50">
        <v>40625</v>
      </c>
      <c r="G9" s="50">
        <v>42277</v>
      </c>
      <c r="H9" s="39" t="s">
        <v>58</v>
      </c>
      <c r="I9" s="39" t="s">
        <v>59</v>
      </c>
      <c r="J9" s="39" t="s">
        <v>60</v>
      </c>
      <c r="K9" s="39"/>
      <c r="L9" s="51"/>
      <c r="M9" s="33"/>
      <c r="N9" s="33"/>
      <c r="O9" s="33"/>
      <c r="P9" s="33"/>
      <c r="Q9" s="33"/>
      <c r="R9" s="33"/>
      <c r="S9" s="33"/>
      <c r="T9" s="45"/>
    </row>
    <row r="10" spans="1:20" s="6" customFormat="1" ht="18" customHeight="1" hidden="1">
      <c r="A10" s="204"/>
      <c r="B10" s="204"/>
      <c r="C10" s="222" t="s">
        <v>61</v>
      </c>
      <c r="D10" s="225"/>
      <c r="E10" s="225"/>
      <c r="F10" s="225"/>
      <c r="G10" s="226"/>
      <c r="H10" s="51" t="s">
        <v>58</v>
      </c>
      <c r="I10" s="51" t="s">
        <v>59</v>
      </c>
      <c r="J10" s="51" t="s">
        <v>60</v>
      </c>
      <c r="K10" s="51" t="s">
        <v>62</v>
      </c>
      <c r="L10" s="51" t="s">
        <v>370</v>
      </c>
      <c r="M10" s="33"/>
      <c r="N10" s="33"/>
      <c r="O10" s="33"/>
      <c r="P10" s="33"/>
      <c r="Q10" s="33"/>
      <c r="R10" s="33"/>
      <c r="S10" s="33"/>
      <c r="T10" s="45">
        <v>1</v>
      </c>
    </row>
    <row r="11" spans="1:20" s="6" customFormat="1" ht="18" customHeight="1" hidden="1">
      <c r="A11" s="204"/>
      <c r="B11" s="204"/>
      <c r="C11" s="222" t="s">
        <v>63</v>
      </c>
      <c r="D11" s="225"/>
      <c r="E11" s="225"/>
      <c r="F11" s="225"/>
      <c r="G11" s="226"/>
      <c r="H11" s="51" t="s">
        <v>58</v>
      </c>
      <c r="I11" s="51" t="s">
        <v>59</v>
      </c>
      <c r="J11" s="51" t="s">
        <v>60</v>
      </c>
      <c r="K11" s="51" t="s">
        <v>74</v>
      </c>
      <c r="L11" s="51" t="s">
        <v>370</v>
      </c>
      <c r="M11" s="33"/>
      <c r="N11" s="33"/>
      <c r="O11" s="33"/>
      <c r="P11" s="33"/>
      <c r="Q11" s="33"/>
      <c r="R11" s="33"/>
      <c r="S11" s="33"/>
      <c r="T11" s="45">
        <v>1</v>
      </c>
    </row>
    <row r="12" spans="1:20" s="6" customFormat="1" ht="63.75" customHeight="1" hidden="1">
      <c r="A12" s="46">
        <v>403</v>
      </c>
      <c r="B12" s="47" t="s">
        <v>64</v>
      </c>
      <c r="C12" s="52" t="s">
        <v>65</v>
      </c>
      <c r="D12" s="52" t="s">
        <v>66</v>
      </c>
      <c r="E12" s="53" t="s">
        <v>57</v>
      </c>
      <c r="F12" s="54">
        <v>38692</v>
      </c>
      <c r="G12" s="53" t="s">
        <v>67</v>
      </c>
      <c r="H12" s="39" t="s">
        <v>58</v>
      </c>
      <c r="I12" s="39" t="s">
        <v>68</v>
      </c>
      <c r="J12" s="39" t="s">
        <v>69</v>
      </c>
      <c r="K12" s="39"/>
      <c r="L12" s="51"/>
      <c r="M12" s="33"/>
      <c r="N12" s="33"/>
      <c r="O12" s="33"/>
      <c r="P12" s="33"/>
      <c r="Q12" s="33"/>
      <c r="R12" s="33"/>
      <c r="S12" s="33"/>
      <c r="T12" s="45"/>
    </row>
    <row r="13" spans="1:20" s="6" customFormat="1" ht="18" customHeight="1" hidden="1">
      <c r="A13" s="204"/>
      <c r="B13" s="204"/>
      <c r="C13" s="251" t="s">
        <v>61</v>
      </c>
      <c r="D13" s="251"/>
      <c r="E13" s="251"/>
      <c r="F13" s="251"/>
      <c r="G13" s="251"/>
      <c r="H13" s="51" t="s">
        <v>58</v>
      </c>
      <c r="I13" s="51" t="s">
        <v>68</v>
      </c>
      <c r="J13" s="51" t="s">
        <v>69</v>
      </c>
      <c r="K13" s="51" t="s">
        <v>62</v>
      </c>
      <c r="L13" s="51" t="s">
        <v>370</v>
      </c>
      <c r="M13" s="33"/>
      <c r="N13" s="33"/>
      <c r="O13" s="33"/>
      <c r="P13" s="33"/>
      <c r="Q13" s="33"/>
      <c r="R13" s="33"/>
      <c r="S13" s="33"/>
      <c r="T13" s="45">
        <v>1</v>
      </c>
    </row>
    <row r="14" spans="1:20" s="6" customFormat="1" ht="18" customHeight="1" hidden="1">
      <c r="A14" s="232"/>
      <c r="B14" s="204"/>
      <c r="C14" s="251" t="s">
        <v>63</v>
      </c>
      <c r="D14" s="245"/>
      <c r="E14" s="245"/>
      <c r="F14" s="245"/>
      <c r="G14" s="245"/>
      <c r="H14" s="51" t="s">
        <v>58</v>
      </c>
      <c r="I14" s="51" t="s">
        <v>68</v>
      </c>
      <c r="J14" s="51" t="s">
        <v>69</v>
      </c>
      <c r="K14" s="51" t="s">
        <v>74</v>
      </c>
      <c r="L14" s="51" t="s">
        <v>370</v>
      </c>
      <c r="M14" s="33"/>
      <c r="N14" s="33"/>
      <c r="O14" s="33"/>
      <c r="P14" s="33"/>
      <c r="Q14" s="33"/>
      <c r="R14" s="33"/>
      <c r="S14" s="33"/>
      <c r="T14" s="45">
        <v>1</v>
      </c>
    </row>
    <row r="15" spans="1:112" s="27" customFormat="1" ht="72" customHeight="1">
      <c r="A15" s="232">
        <v>403</v>
      </c>
      <c r="B15" s="233" t="s">
        <v>54</v>
      </c>
      <c r="C15" s="184" t="s">
        <v>419</v>
      </c>
      <c r="D15" s="61" t="s">
        <v>66</v>
      </c>
      <c r="E15" s="55" t="s">
        <v>57</v>
      </c>
      <c r="F15" s="56">
        <v>38692</v>
      </c>
      <c r="G15" s="53" t="s">
        <v>67</v>
      </c>
      <c r="H15" s="199" t="s">
        <v>58</v>
      </c>
      <c r="I15" s="199" t="s">
        <v>68</v>
      </c>
      <c r="J15" s="199" t="s">
        <v>418</v>
      </c>
      <c r="K15" s="199"/>
      <c r="L15" s="208"/>
      <c r="M15" s="193">
        <f aca="true" t="shared" si="0" ref="M15:S15">M17+M18</f>
        <v>0</v>
      </c>
      <c r="N15" s="193">
        <f t="shared" si="0"/>
        <v>0</v>
      </c>
      <c r="O15" s="193">
        <f t="shared" si="0"/>
        <v>0</v>
      </c>
      <c r="P15" s="193">
        <f t="shared" si="0"/>
        <v>732.3</v>
      </c>
      <c r="Q15" s="193">
        <f t="shared" si="0"/>
        <v>732.3</v>
      </c>
      <c r="R15" s="193">
        <f t="shared" si="0"/>
        <v>732.3</v>
      </c>
      <c r="S15" s="193">
        <f t="shared" si="0"/>
        <v>732.3</v>
      </c>
      <c r="T15" s="19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12" s="27" customFormat="1" ht="73.5" customHeight="1">
      <c r="A16" s="221"/>
      <c r="B16" s="234"/>
      <c r="C16" s="186"/>
      <c r="D16" s="62" t="s">
        <v>410</v>
      </c>
      <c r="E16" s="57" t="s">
        <v>57</v>
      </c>
      <c r="F16" s="58">
        <v>39356</v>
      </c>
      <c r="G16" s="59" t="s">
        <v>67</v>
      </c>
      <c r="H16" s="201"/>
      <c r="I16" s="201"/>
      <c r="J16" s="201"/>
      <c r="K16" s="201"/>
      <c r="L16" s="210"/>
      <c r="M16" s="195"/>
      <c r="N16" s="195"/>
      <c r="O16" s="195"/>
      <c r="P16" s="195"/>
      <c r="Q16" s="195"/>
      <c r="R16" s="195"/>
      <c r="S16" s="195"/>
      <c r="T16" s="19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s="27" customFormat="1" ht="19.5" customHeight="1">
      <c r="A17" s="221"/>
      <c r="B17" s="204"/>
      <c r="C17" s="222" t="s">
        <v>72</v>
      </c>
      <c r="D17" s="223"/>
      <c r="E17" s="223"/>
      <c r="F17" s="223"/>
      <c r="G17" s="224"/>
      <c r="H17" s="51" t="s">
        <v>58</v>
      </c>
      <c r="I17" s="51" t="s">
        <v>68</v>
      </c>
      <c r="J17" s="60" t="s">
        <v>418</v>
      </c>
      <c r="K17" s="51" t="s">
        <v>62</v>
      </c>
      <c r="L17" s="51" t="s">
        <v>370</v>
      </c>
      <c r="M17" s="33"/>
      <c r="N17" s="33"/>
      <c r="O17" s="33"/>
      <c r="P17" s="33">
        <v>562.5</v>
      </c>
      <c r="Q17" s="33">
        <v>562.5</v>
      </c>
      <c r="R17" s="33">
        <v>562.5</v>
      </c>
      <c r="S17" s="33">
        <v>562.5</v>
      </c>
      <c r="T17" s="45">
        <v>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s="27" customFormat="1" ht="27" customHeight="1">
      <c r="A18" s="204"/>
      <c r="B18" s="204"/>
      <c r="C18" s="222" t="s">
        <v>73</v>
      </c>
      <c r="D18" s="225"/>
      <c r="E18" s="225"/>
      <c r="F18" s="225"/>
      <c r="G18" s="226"/>
      <c r="H18" s="51" t="s">
        <v>58</v>
      </c>
      <c r="I18" s="51" t="s">
        <v>68</v>
      </c>
      <c r="J18" s="60" t="s">
        <v>418</v>
      </c>
      <c r="K18" s="51" t="s">
        <v>74</v>
      </c>
      <c r="L18" s="51" t="s">
        <v>370</v>
      </c>
      <c r="M18" s="33"/>
      <c r="N18" s="33"/>
      <c r="O18" s="33"/>
      <c r="P18" s="33">
        <v>169.8</v>
      </c>
      <c r="Q18" s="33">
        <v>169.8</v>
      </c>
      <c r="R18" s="33">
        <v>169.8</v>
      </c>
      <c r="S18" s="33">
        <v>169.8</v>
      </c>
      <c r="T18" s="45">
        <v>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 s="9" customFormat="1" ht="63.75" customHeight="1">
      <c r="A19" s="232">
        <v>403</v>
      </c>
      <c r="B19" s="233" t="s">
        <v>64</v>
      </c>
      <c r="C19" s="184" t="s">
        <v>70</v>
      </c>
      <c r="D19" s="61" t="s">
        <v>66</v>
      </c>
      <c r="E19" s="55" t="s">
        <v>57</v>
      </c>
      <c r="F19" s="56">
        <v>38692</v>
      </c>
      <c r="G19" s="53" t="s">
        <v>67</v>
      </c>
      <c r="H19" s="199" t="s">
        <v>58</v>
      </c>
      <c r="I19" s="199" t="s">
        <v>68</v>
      </c>
      <c r="J19" s="199" t="s">
        <v>71</v>
      </c>
      <c r="K19" s="199"/>
      <c r="L19" s="208"/>
      <c r="M19" s="193">
        <f aca="true" t="shared" si="1" ref="M19:S19">M21+M22</f>
        <v>1645.6999999999998</v>
      </c>
      <c r="N19" s="193">
        <f t="shared" si="1"/>
        <v>1956</v>
      </c>
      <c r="O19" s="193">
        <f t="shared" si="1"/>
        <v>1944.8908900000001</v>
      </c>
      <c r="P19" s="193">
        <f t="shared" si="1"/>
        <v>1162.6</v>
      </c>
      <c r="Q19" s="193">
        <f>Q21+Q22</f>
        <v>1080.7</v>
      </c>
      <c r="R19" s="193">
        <f>R21+R22</f>
        <v>1081.2</v>
      </c>
      <c r="S19" s="193">
        <f t="shared" si="1"/>
        <v>1081.2</v>
      </c>
      <c r="T19" s="19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s="9" customFormat="1" ht="84.75" customHeight="1">
      <c r="A20" s="221"/>
      <c r="B20" s="234"/>
      <c r="C20" s="186"/>
      <c r="D20" s="62" t="s">
        <v>410</v>
      </c>
      <c r="E20" s="57" t="s">
        <v>57</v>
      </c>
      <c r="F20" s="58">
        <v>39356</v>
      </c>
      <c r="G20" s="59" t="s">
        <v>67</v>
      </c>
      <c r="H20" s="201"/>
      <c r="I20" s="201"/>
      <c r="J20" s="201"/>
      <c r="K20" s="201"/>
      <c r="L20" s="210"/>
      <c r="M20" s="195"/>
      <c r="N20" s="195"/>
      <c r="O20" s="195"/>
      <c r="P20" s="195"/>
      <c r="Q20" s="195"/>
      <c r="R20" s="195"/>
      <c r="S20" s="195"/>
      <c r="T20" s="198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s="9" customFormat="1" ht="20.25" customHeight="1">
      <c r="A21" s="221"/>
      <c r="B21" s="204"/>
      <c r="C21" s="222" t="s">
        <v>72</v>
      </c>
      <c r="D21" s="223"/>
      <c r="E21" s="223"/>
      <c r="F21" s="223"/>
      <c r="G21" s="224"/>
      <c r="H21" s="51" t="s">
        <v>58</v>
      </c>
      <c r="I21" s="51" t="s">
        <v>68</v>
      </c>
      <c r="J21" s="39" t="s">
        <v>71</v>
      </c>
      <c r="K21" s="51" t="s">
        <v>62</v>
      </c>
      <c r="L21" s="51" t="s">
        <v>370</v>
      </c>
      <c r="M21" s="33">
        <v>1263.8</v>
      </c>
      <c r="N21" s="33">
        <v>1495.4</v>
      </c>
      <c r="O21" s="33">
        <v>1495.29422</v>
      </c>
      <c r="P21" s="33">
        <v>892.9</v>
      </c>
      <c r="Q21" s="33">
        <f>1392.5-562.5</f>
        <v>830</v>
      </c>
      <c r="R21" s="33">
        <f>1392.9-562.5</f>
        <v>830.4000000000001</v>
      </c>
      <c r="S21" s="33">
        <f>1392.9-562.5</f>
        <v>830.4000000000001</v>
      </c>
      <c r="T21" s="45">
        <v>1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s="9" customFormat="1" ht="27" customHeight="1">
      <c r="A22" s="204"/>
      <c r="B22" s="204"/>
      <c r="C22" s="222" t="s">
        <v>73</v>
      </c>
      <c r="D22" s="225"/>
      <c r="E22" s="225"/>
      <c r="F22" s="225"/>
      <c r="G22" s="226"/>
      <c r="H22" s="51" t="s">
        <v>58</v>
      </c>
      <c r="I22" s="51" t="s">
        <v>68</v>
      </c>
      <c r="J22" s="39" t="s">
        <v>71</v>
      </c>
      <c r="K22" s="51" t="s">
        <v>74</v>
      </c>
      <c r="L22" s="51" t="s">
        <v>370</v>
      </c>
      <c r="M22" s="33">
        <v>381.9</v>
      </c>
      <c r="N22" s="33">
        <v>460.6</v>
      </c>
      <c r="O22" s="33">
        <v>449.59667</v>
      </c>
      <c r="P22" s="33">
        <v>269.7</v>
      </c>
      <c r="Q22" s="33">
        <f>420.5-169.8</f>
        <v>250.7</v>
      </c>
      <c r="R22" s="33">
        <f>420.6-169.8</f>
        <v>250.8</v>
      </c>
      <c r="S22" s="33">
        <f>420.6-169.8</f>
        <v>250.8</v>
      </c>
      <c r="T22" s="45">
        <v>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s="6" customFormat="1" ht="62.25" customHeight="1" hidden="1">
      <c r="A23" s="46">
        <v>403</v>
      </c>
      <c r="B23" s="47" t="s">
        <v>75</v>
      </c>
      <c r="C23" s="63" t="s">
        <v>76</v>
      </c>
      <c r="D23" s="52" t="s">
        <v>66</v>
      </c>
      <c r="E23" s="53" t="s">
        <v>57</v>
      </c>
      <c r="F23" s="54">
        <v>38692</v>
      </c>
      <c r="G23" s="53" t="s">
        <v>67</v>
      </c>
      <c r="H23" s="51" t="s">
        <v>58</v>
      </c>
      <c r="I23" s="51" t="s">
        <v>68</v>
      </c>
      <c r="J23" s="51" t="s">
        <v>77</v>
      </c>
      <c r="K23" s="51"/>
      <c r="L23" s="51"/>
      <c r="M23" s="33"/>
      <c r="N23" s="33"/>
      <c r="O23" s="33"/>
      <c r="P23" s="33"/>
      <c r="Q23" s="33"/>
      <c r="R23" s="33"/>
      <c r="S23" s="33"/>
      <c r="T23" s="4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s="6" customFormat="1" ht="18" customHeight="1" hidden="1">
      <c r="A24" s="257"/>
      <c r="B24" s="280"/>
      <c r="C24" s="222" t="s">
        <v>78</v>
      </c>
      <c r="D24" s="225"/>
      <c r="E24" s="225"/>
      <c r="F24" s="225"/>
      <c r="G24" s="226"/>
      <c r="H24" s="51" t="s">
        <v>58</v>
      </c>
      <c r="I24" s="51" t="s">
        <v>68</v>
      </c>
      <c r="J24" s="51" t="s">
        <v>77</v>
      </c>
      <c r="K24" s="51" t="s">
        <v>79</v>
      </c>
      <c r="L24" s="51">
        <v>290</v>
      </c>
      <c r="M24" s="33"/>
      <c r="N24" s="33"/>
      <c r="O24" s="33"/>
      <c r="P24" s="33"/>
      <c r="Q24" s="33"/>
      <c r="R24" s="33"/>
      <c r="S24" s="33"/>
      <c r="T24" s="45">
        <v>2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s="6" customFormat="1" ht="18" customHeight="1" hidden="1">
      <c r="A25" s="258"/>
      <c r="B25" s="266"/>
      <c r="C25" s="222" t="s">
        <v>78</v>
      </c>
      <c r="D25" s="225"/>
      <c r="E25" s="225"/>
      <c r="F25" s="225"/>
      <c r="G25" s="226"/>
      <c r="H25" s="51" t="s">
        <v>58</v>
      </c>
      <c r="I25" s="51" t="s">
        <v>68</v>
      </c>
      <c r="J25" s="51" t="s">
        <v>77</v>
      </c>
      <c r="K25" s="51" t="s">
        <v>80</v>
      </c>
      <c r="L25" s="51">
        <v>290</v>
      </c>
      <c r="M25" s="33"/>
      <c r="N25" s="33"/>
      <c r="O25" s="33"/>
      <c r="P25" s="33"/>
      <c r="Q25" s="33"/>
      <c r="R25" s="33"/>
      <c r="S25" s="33"/>
      <c r="T25" s="45">
        <v>2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s="6" customFormat="1" ht="23.25" customHeight="1">
      <c r="A26" s="232">
        <v>403</v>
      </c>
      <c r="B26" s="355" t="s">
        <v>433</v>
      </c>
      <c r="C26" s="291" t="s">
        <v>338</v>
      </c>
      <c r="D26" s="184" t="s">
        <v>66</v>
      </c>
      <c r="E26" s="187" t="s">
        <v>57</v>
      </c>
      <c r="F26" s="190">
        <v>38692</v>
      </c>
      <c r="G26" s="187" t="s">
        <v>67</v>
      </c>
      <c r="H26" s="208" t="s">
        <v>58</v>
      </c>
      <c r="I26" s="208" t="s">
        <v>68</v>
      </c>
      <c r="J26" s="208" t="s">
        <v>339</v>
      </c>
      <c r="K26" s="208"/>
      <c r="L26" s="208"/>
      <c r="M26" s="193">
        <f>M28</f>
        <v>95.8</v>
      </c>
      <c r="N26" s="193">
        <f aca="true" t="shared" si="2" ref="N26:S26">N28</f>
        <v>103.3</v>
      </c>
      <c r="O26" s="193">
        <f t="shared" si="2"/>
        <v>5.5465</v>
      </c>
      <c r="P26" s="193">
        <f t="shared" si="2"/>
        <v>100</v>
      </c>
      <c r="Q26" s="193">
        <f>Q28</f>
        <v>95.5</v>
      </c>
      <c r="R26" s="193">
        <f>R28</f>
        <v>95.5</v>
      </c>
      <c r="S26" s="193">
        <f t="shared" si="2"/>
        <v>95.5</v>
      </c>
      <c r="T26" s="19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s="14" customFormat="1" ht="71.25" customHeight="1">
      <c r="A27" s="243"/>
      <c r="B27" s="356"/>
      <c r="C27" s="293"/>
      <c r="D27" s="186"/>
      <c r="E27" s="189"/>
      <c r="F27" s="192"/>
      <c r="G27" s="189"/>
      <c r="H27" s="210"/>
      <c r="I27" s="210"/>
      <c r="J27" s="210"/>
      <c r="K27" s="210"/>
      <c r="L27" s="210"/>
      <c r="M27" s="195"/>
      <c r="N27" s="195"/>
      <c r="O27" s="195"/>
      <c r="P27" s="195"/>
      <c r="Q27" s="195"/>
      <c r="R27" s="195"/>
      <c r="S27" s="195"/>
      <c r="T27" s="19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s="14" customFormat="1" ht="27" customHeight="1">
      <c r="A28" s="221"/>
      <c r="B28" s="357"/>
      <c r="C28" s="205" t="s">
        <v>409</v>
      </c>
      <c r="D28" s="206"/>
      <c r="E28" s="206"/>
      <c r="F28" s="206"/>
      <c r="G28" s="207"/>
      <c r="H28" s="51" t="s">
        <v>58</v>
      </c>
      <c r="I28" s="51" t="s">
        <v>68</v>
      </c>
      <c r="J28" s="51" t="s">
        <v>339</v>
      </c>
      <c r="K28" s="51" t="s">
        <v>111</v>
      </c>
      <c r="L28" s="51"/>
      <c r="M28" s="33">
        <v>95.8</v>
      </c>
      <c r="N28" s="33">
        <v>103.3</v>
      </c>
      <c r="O28" s="33">
        <v>5.5465</v>
      </c>
      <c r="P28" s="33">
        <v>100</v>
      </c>
      <c r="Q28" s="33">
        <v>95.5</v>
      </c>
      <c r="R28" s="33">
        <v>95.5</v>
      </c>
      <c r="S28" s="33">
        <v>95.5</v>
      </c>
      <c r="T28" s="45">
        <v>2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s="9" customFormat="1" ht="78.75" customHeight="1">
      <c r="A29" s="46">
        <v>403</v>
      </c>
      <c r="B29" s="47" t="s">
        <v>75</v>
      </c>
      <c r="C29" s="37" t="s">
        <v>407</v>
      </c>
      <c r="D29" s="64" t="s">
        <v>82</v>
      </c>
      <c r="E29" s="49" t="s">
        <v>57</v>
      </c>
      <c r="F29" s="50">
        <v>39814</v>
      </c>
      <c r="G29" s="49" t="s">
        <v>67</v>
      </c>
      <c r="H29" s="51" t="s">
        <v>58</v>
      </c>
      <c r="I29" s="51" t="s">
        <v>47</v>
      </c>
      <c r="J29" s="51" t="s">
        <v>83</v>
      </c>
      <c r="K29" s="51"/>
      <c r="L29" s="51"/>
      <c r="M29" s="33">
        <f>M30</f>
        <v>50</v>
      </c>
      <c r="N29" s="33">
        <f>N30</f>
        <v>50</v>
      </c>
      <c r="O29" s="33"/>
      <c r="P29" s="33">
        <f>P30</f>
        <v>50</v>
      </c>
      <c r="Q29" s="33">
        <f>Q30</f>
        <v>50</v>
      </c>
      <c r="R29" s="33">
        <f>R30</f>
        <v>50</v>
      </c>
      <c r="S29" s="33">
        <f>S30</f>
        <v>50</v>
      </c>
      <c r="T29" s="4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s="9" customFormat="1" ht="23.25" customHeight="1">
      <c r="A30" s="353"/>
      <c r="B30" s="354"/>
      <c r="C30" s="254" t="s">
        <v>84</v>
      </c>
      <c r="D30" s="255"/>
      <c r="E30" s="255"/>
      <c r="F30" s="255"/>
      <c r="G30" s="256"/>
      <c r="H30" s="51" t="s">
        <v>58</v>
      </c>
      <c r="I30" s="51" t="s">
        <v>47</v>
      </c>
      <c r="J30" s="51" t="s">
        <v>83</v>
      </c>
      <c r="K30" s="51" t="s">
        <v>85</v>
      </c>
      <c r="L30" s="51" t="s">
        <v>370</v>
      </c>
      <c r="M30" s="33">
        <v>50</v>
      </c>
      <c r="N30" s="33">
        <v>50</v>
      </c>
      <c r="O30" s="33"/>
      <c r="P30" s="33">
        <v>50</v>
      </c>
      <c r="Q30" s="33">
        <v>50</v>
      </c>
      <c r="R30" s="33">
        <v>50</v>
      </c>
      <c r="S30" s="33">
        <v>50</v>
      </c>
      <c r="T30" s="45">
        <v>2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s="6" customFormat="1" ht="78" customHeight="1" hidden="1">
      <c r="A31" s="46">
        <v>403</v>
      </c>
      <c r="B31" s="47" t="s">
        <v>217</v>
      </c>
      <c r="C31" s="38" t="s">
        <v>86</v>
      </c>
      <c r="D31" s="48" t="s">
        <v>82</v>
      </c>
      <c r="E31" s="49" t="s">
        <v>57</v>
      </c>
      <c r="F31" s="50">
        <v>39814</v>
      </c>
      <c r="G31" s="49" t="s">
        <v>67</v>
      </c>
      <c r="H31" s="39" t="s">
        <v>58</v>
      </c>
      <c r="I31" s="39" t="s">
        <v>47</v>
      </c>
      <c r="J31" s="39" t="s">
        <v>207</v>
      </c>
      <c r="K31" s="39"/>
      <c r="L31" s="51"/>
      <c r="M31" s="33"/>
      <c r="N31" s="33"/>
      <c r="O31" s="33"/>
      <c r="P31" s="33"/>
      <c r="Q31" s="33"/>
      <c r="R31" s="33"/>
      <c r="S31" s="33"/>
      <c r="T31" s="4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s="6" customFormat="1" ht="18" customHeight="1" hidden="1">
      <c r="A32" s="204"/>
      <c r="B32" s="204"/>
      <c r="C32" s="222" t="s">
        <v>78</v>
      </c>
      <c r="D32" s="225"/>
      <c r="E32" s="225"/>
      <c r="F32" s="225"/>
      <c r="G32" s="226"/>
      <c r="H32" s="51" t="s">
        <v>58</v>
      </c>
      <c r="I32" s="51" t="s">
        <v>47</v>
      </c>
      <c r="J32" s="51" t="s">
        <v>207</v>
      </c>
      <c r="K32" s="51" t="s">
        <v>85</v>
      </c>
      <c r="L32" s="51">
        <v>290</v>
      </c>
      <c r="M32" s="33"/>
      <c r="N32" s="33"/>
      <c r="O32" s="33"/>
      <c r="P32" s="33"/>
      <c r="Q32" s="33"/>
      <c r="R32" s="33"/>
      <c r="S32" s="33"/>
      <c r="T32" s="45">
        <v>2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s="6" customFormat="1" ht="78.75" customHeight="1" hidden="1">
      <c r="A33" s="46">
        <v>403</v>
      </c>
      <c r="B33" s="47" t="s">
        <v>218</v>
      </c>
      <c r="C33" s="38" t="s">
        <v>86</v>
      </c>
      <c r="D33" s="48" t="s">
        <v>82</v>
      </c>
      <c r="E33" s="49" t="s">
        <v>57</v>
      </c>
      <c r="F33" s="50">
        <v>39814</v>
      </c>
      <c r="G33" s="49" t="s">
        <v>67</v>
      </c>
      <c r="H33" s="51" t="s">
        <v>58</v>
      </c>
      <c r="I33" s="51" t="s">
        <v>47</v>
      </c>
      <c r="J33" s="51" t="s">
        <v>87</v>
      </c>
      <c r="K33" s="51"/>
      <c r="L33" s="51"/>
      <c r="M33" s="33"/>
      <c r="N33" s="33"/>
      <c r="O33" s="33"/>
      <c r="P33" s="33"/>
      <c r="Q33" s="33"/>
      <c r="R33" s="33"/>
      <c r="S33" s="33"/>
      <c r="T33" s="4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s="6" customFormat="1" ht="23.25" customHeight="1" hidden="1">
      <c r="A34" s="353"/>
      <c r="B34" s="354"/>
      <c r="C34" s="254" t="s">
        <v>78</v>
      </c>
      <c r="D34" s="255"/>
      <c r="E34" s="255"/>
      <c r="F34" s="255"/>
      <c r="G34" s="256"/>
      <c r="H34" s="51" t="s">
        <v>58</v>
      </c>
      <c r="I34" s="51" t="s">
        <v>47</v>
      </c>
      <c r="J34" s="51" t="s">
        <v>87</v>
      </c>
      <c r="K34" s="51" t="s">
        <v>85</v>
      </c>
      <c r="L34" s="51">
        <v>290</v>
      </c>
      <c r="M34" s="33"/>
      <c r="N34" s="33"/>
      <c r="O34" s="33"/>
      <c r="P34" s="33"/>
      <c r="Q34" s="33"/>
      <c r="R34" s="33"/>
      <c r="S34" s="33"/>
      <c r="T34" s="45">
        <v>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s="6" customFormat="1" ht="82.5" customHeight="1" hidden="1">
      <c r="A35" s="46">
        <v>403</v>
      </c>
      <c r="B35" s="47" t="s">
        <v>371</v>
      </c>
      <c r="C35" s="38" t="s">
        <v>102</v>
      </c>
      <c r="D35" s="48" t="s">
        <v>103</v>
      </c>
      <c r="E35" s="49" t="s">
        <v>57</v>
      </c>
      <c r="F35" s="50">
        <v>41640</v>
      </c>
      <c r="G35" s="59" t="s">
        <v>104</v>
      </c>
      <c r="H35" s="39" t="s">
        <v>58</v>
      </c>
      <c r="I35" s="39" t="s">
        <v>47</v>
      </c>
      <c r="J35" s="39" t="s">
        <v>105</v>
      </c>
      <c r="K35" s="39"/>
      <c r="L35" s="51"/>
      <c r="M35" s="33"/>
      <c r="N35" s="33"/>
      <c r="O35" s="33"/>
      <c r="P35" s="33"/>
      <c r="Q35" s="33"/>
      <c r="R35" s="33"/>
      <c r="S35" s="33"/>
      <c r="T35" s="4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s="6" customFormat="1" ht="18" customHeight="1" hidden="1">
      <c r="A36" s="204"/>
      <c r="B36" s="204"/>
      <c r="C36" s="222" t="s">
        <v>78</v>
      </c>
      <c r="D36" s="225"/>
      <c r="E36" s="225"/>
      <c r="F36" s="225"/>
      <c r="G36" s="226"/>
      <c r="H36" s="51" t="s">
        <v>58</v>
      </c>
      <c r="I36" s="51" t="s">
        <v>47</v>
      </c>
      <c r="J36" s="51" t="s">
        <v>105</v>
      </c>
      <c r="K36" s="51" t="s">
        <v>85</v>
      </c>
      <c r="L36" s="51">
        <v>290</v>
      </c>
      <c r="M36" s="33"/>
      <c r="N36" s="33"/>
      <c r="O36" s="33"/>
      <c r="P36" s="33"/>
      <c r="Q36" s="33"/>
      <c r="R36" s="33"/>
      <c r="S36" s="33"/>
      <c r="T36" s="45">
        <v>2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s="9" customFormat="1" ht="90.75" customHeight="1">
      <c r="A37" s="46">
        <v>403</v>
      </c>
      <c r="B37" s="47" t="s">
        <v>434</v>
      </c>
      <c r="C37" s="37" t="s">
        <v>106</v>
      </c>
      <c r="D37" s="64" t="s">
        <v>103</v>
      </c>
      <c r="E37" s="49" t="s">
        <v>57</v>
      </c>
      <c r="F37" s="50">
        <v>41640</v>
      </c>
      <c r="G37" s="59" t="s">
        <v>104</v>
      </c>
      <c r="H37" s="39" t="s">
        <v>58</v>
      </c>
      <c r="I37" s="39" t="s">
        <v>47</v>
      </c>
      <c r="J37" s="39" t="s">
        <v>107</v>
      </c>
      <c r="K37" s="39"/>
      <c r="L37" s="51"/>
      <c r="M37" s="33">
        <f>M38</f>
        <v>155</v>
      </c>
      <c r="N37" s="33">
        <f>N38</f>
        <v>155</v>
      </c>
      <c r="O37" s="33"/>
      <c r="P37" s="33">
        <f>P38</f>
        <v>141.38917</v>
      </c>
      <c r="Q37" s="33">
        <f>Q38</f>
        <v>55</v>
      </c>
      <c r="R37" s="33">
        <f>R38</f>
        <v>55</v>
      </c>
      <c r="S37" s="33">
        <f>S38</f>
        <v>55</v>
      </c>
      <c r="T37" s="4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s="9" customFormat="1" ht="18" customHeight="1">
      <c r="A38" s="204"/>
      <c r="B38" s="204"/>
      <c r="C38" s="254" t="s">
        <v>84</v>
      </c>
      <c r="D38" s="255"/>
      <c r="E38" s="255"/>
      <c r="F38" s="255"/>
      <c r="G38" s="256"/>
      <c r="H38" s="51" t="s">
        <v>58</v>
      </c>
      <c r="I38" s="51" t="s">
        <v>47</v>
      </c>
      <c r="J38" s="51" t="s">
        <v>107</v>
      </c>
      <c r="K38" s="51" t="s">
        <v>85</v>
      </c>
      <c r="L38" s="51" t="s">
        <v>370</v>
      </c>
      <c r="M38" s="33">
        <v>155</v>
      </c>
      <c r="N38" s="33">
        <v>155</v>
      </c>
      <c r="O38" s="33"/>
      <c r="P38" s="33">
        <v>141.38917</v>
      </c>
      <c r="Q38" s="33">
        <v>55</v>
      </c>
      <c r="R38" s="33">
        <v>55</v>
      </c>
      <c r="S38" s="33">
        <v>55</v>
      </c>
      <c r="T38" s="45">
        <v>2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s="6" customFormat="1" ht="140.25" customHeight="1" hidden="1">
      <c r="A39" s="204">
        <v>403</v>
      </c>
      <c r="B39" s="211" t="s">
        <v>219</v>
      </c>
      <c r="C39" s="252" t="s">
        <v>329</v>
      </c>
      <c r="D39" s="52" t="s">
        <v>330</v>
      </c>
      <c r="E39" s="53" t="s">
        <v>57</v>
      </c>
      <c r="F39" s="54">
        <v>39814</v>
      </c>
      <c r="G39" s="53" t="s">
        <v>67</v>
      </c>
      <c r="H39" s="263" t="s">
        <v>58</v>
      </c>
      <c r="I39" s="263" t="s">
        <v>49</v>
      </c>
      <c r="J39" s="263" t="s">
        <v>108</v>
      </c>
      <c r="K39" s="263"/>
      <c r="L39" s="285"/>
      <c r="M39" s="193"/>
      <c r="N39" s="193"/>
      <c r="O39" s="193"/>
      <c r="P39" s="193"/>
      <c r="Q39" s="202"/>
      <c r="R39" s="202"/>
      <c r="S39" s="202"/>
      <c r="T39" s="20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s="6" customFormat="1" ht="121.5" customHeight="1" hidden="1">
      <c r="A40" s="204"/>
      <c r="B40" s="211"/>
      <c r="C40" s="253"/>
      <c r="D40" s="65" t="s">
        <v>109</v>
      </c>
      <c r="E40" s="59" t="s">
        <v>57</v>
      </c>
      <c r="F40" s="66">
        <v>41858</v>
      </c>
      <c r="G40" s="66">
        <v>42023</v>
      </c>
      <c r="H40" s="263"/>
      <c r="I40" s="263"/>
      <c r="J40" s="263"/>
      <c r="K40" s="263"/>
      <c r="L40" s="285"/>
      <c r="M40" s="195"/>
      <c r="N40" s="195"/>
      <c r="O40" s="195"/>
      <c r="P40" s="195"/>
      <c r="Q40" s="202"/>
      <c r="R40" s="202"/>
      <c r="S40" s="202"/>
      <c r="T40" s="20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s="6" customFormat="1" ht="18" customHeight="1" hidden="1">
      <c r="A41" s="46"/>
      <c r="B41" s="46"/>
      <c r="C41" s="251" t="s">
        <v>110</v>
      </c>
      <c r="D41" s="251"/>
      <c r="E41" s="251"/>
      <c r="F41" s="251"/>
      <c r="G41" s="251"/>
      <c r="H41" s="51" t="s">
        <v>58</v>
      </c>
      <c r="I41" s="51" t="s">
        <v>49</v>
      </c>
      <c r="J41" s="51" t="s">
        <v>108</v>
      </c>
      <c r="K41" s="51" t="s">
        <v>111</v>
      </c>
      <c r="L41" s="51">
        <v>226</v>
      </c>
      <c r="M41" s="33"/>
      <c r="N41" s="33"/>
      <c r="O41" s="33"/>
      <c r="P41" s="33"/>
      <c r="Q41" s="33"/>
      <c r="R41" s="33"/>
      <c r="S41" s="33"/>
      <c r="T41" s="45">
        <v>2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1:112" s="27" customFormat="1" ht="32.25" customHeight="1">
      <c r="A42" s="232">
        <v>403</v>
      </c>
      <c r="B42" s="355" t="s">
        <v>435</v>
      </c>
      <c r="C42" s="291" t="s">
        <v>430</v>
      </c>
      <c r="D42" s="184" t="s">
        <v>465</v>
      </c>
      <c r="E42" s="187"/>
      <c r="F42" s="190"/>
      <c r="G42" s="187"/>
      <c r="H42" s="208" t="s">
        <v>58</v>
      </c>
      <c r="I42" s="208" t="s">
        <v>49</v>
      </c>
      <c r="J42" s="208" t="s">
        <v>420</v>
      </c>
      <c r="K42" s="208"/>
      <c r="L42" s="208"/>
      <c r="M42" s="193">
        <f>M45</f>
        <v>0</v>
      </c>
      <c r="N42" s="193">
        <f>N45</f>
        <v>0</v>
      </c>
      <c r="O42" s="193">
        <f>O45</f>
        <v>0</v>
      </c>
      <c r="P42" s="193">
        <f>P44+P45</f>
        <v>193.2</v>
      </c>
      <c r="Q42" s="193">
        <f>Q45</f>
        <v>0</v>
      </c>
      <c r="R42" s="193">
        <f>R45</f>
        <v>0</v>
      </c>
      <c r="S42" s="193">
        <f>S45</f>
        <v>0</v>
      </c>
      <c r="T42" s="196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s="27" customFormat="1" ht="66" customHeight="1">
      <c r="A43" s="243"/>
      <c r="B43" s="356"/>
      <c r="C43" s="293"/>
      <c r="D43" s="186"/>
      <c r="E43" s="189"/>
      <c r="F43" s="192"/>
      <c r="G43" s="189"/>
      <c r="H43" s="210"/>
      <c r="I43" s="210"/>
      <c r="J43" s="210"/>
      <c r="K43" s="210"/>
      <c r="L43" s="210"/>
      <c r="M43" s="195"/>
      <c r="N43" s="195"/>
      <c r="O43" s="195"/>
      <c r="P43" s="195"/>
      <c r="Q43" s="195"/>
      <c r="R43" s="195"/>
      <c r="S43" s="195"/>
      <c r="T43" s="19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1:112" s="27" customFormat="1" ht="20.25" customHeight="1">
      <c r="A44" s="243"/>
      <c r="B44" s="356"/>
      <c r="C44" s="372" t="s">
        <v>431</v>
      </c>
      <c r="D44" s="373"/>
      <c r="E44" s="373"/>
      <c r="F44" s="373"/>
      <c r="G44" s="374"/>
      <c r="H44" s="51" t="s">
        <v>58</v>
      </c>
      <c r="I44" s="51" t="s">
        <v>49</v>
      </c>
      <c r="J44" s="51" t="s">
        <v>420</v>
      </c>
      <c r="K44" s="67" t="s">
        <v>432</v>
      </c>
      <c r="L44" s="67"/>
      <c r="M44" s="31"/>
      <c r="N44" s="31"/>
      <c r="O44" s="31"/>
      <c r="P44" s="31">
        <v>93.5223</v>
      </c>
      <c r="Q44" s="31"/>
      <c r="R44" s="31"/>
      <c r="S44" s="31"/>
      <c r="T44" s="6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12" s="27" customFormat="1" ht="16.5" customHeight="1">
      <c r="A45" s="221"/>
      <c r="B45" s="357"/>
      <c r="C45" s="205" t="s">
        <v>421</v>
      </c>
      <c r="D45" s="206"/>
      <c r="E45" s="206"/>
      <c r="F45" s="206"/>
      <c r="G45" s="207"/>
      <c r="H45" s="51" t="s">
        <v>58</v>
      </c>
      <c r="I45" s="51" t="s">
        <v>49</v>
      </c>
      <c r="J45" s="51" t="s">
        <v>420</v>
      </c>
      <c r="K45" s="51" t="s">
        <v>111</v>
      </c>
      <c r="L45" s="51"/>
      <c r="M45" s="33"/>
      <c r="N45" s="33"/>
      <c r="O45" s="33"/>
      <c r="P45" s="33">
        <v>99.6777</v>
      </c>
      <c r="Q45" s="33"/>
      <c r="R45" s="33"/>
      <c r="S45" s="33"/>
      <c r="T45" s="45">
        <v>2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1:112" s="9" customFormat="1" ht="70.5" customHeight="1">
      <c r="A46" s="232">
        <v>403</v>
      </c>
      <c r="B46" s="233" t="s">
        <v>436</v>
      </c>
      <c r="C46" s="306" t="s">
        <v>112</v>
      </c>
      <c r="D46" s="184" t="s">
        <v>115</v>
      </c>
      <c r="E46" s="187" t="s">
        <v>57</v>
      </c>
      <c r="F46" s="190">
        <v>40792</v>
      </c>
      <c r="G46" s="187" t="s">
        <v>113</v>
      </c>
      <c r="H46" s="199" t="s">
        <v>58</v>
      </c>
      <c r="I46" s="199" t="s">
        <v>49</v>
      </c>
      <c r="J46" s="208" t="s">
        <v>114</v>
      </c>
      <c r="K46" s="199"/>
      <c r="L46" s="208"/>
      <c r="M46" s="193">
        <f>M49+M50+M51+M57+M58</f>
        <v>7949.7</v>
      </c>
      <c r="N46" s="193"/>
      <c r="O46" s="193"/>
      <c r="P46" s="193"/>
      <c r="Q46" s="193"/>
      <c r="R46" s="193"/>
      <c r="S46" s="193"/>
      <c r="T46" s="196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1:112" s="9" customFormat="1" ht="18.75" customHeight="1" hidden="1">
      <c r="A47" s="243"/>
      <c r="B47" s="244"/>
      <c r="C47" s="339"/>
      <c r="D47" s="185"/>
      <c r="E47" s="188"/>
      <c r="F47" s="191"/>
      <c r="G47" s="188"/>
      <c r="H47" s="200"/>
      <c r="I47" s="200"/>
      <c r="J47" s="209"/>
      <c r="K47" s="200"/>
      <c r="L47" s="209"/>
      <c r="M47" s="194"/>
      <c r="N47" s="194"/>
      <c r="O47" s="194"/>
      <c r="P47" s="194"/>
      <c r="Q47" s="194"/>
      <c r="R47" s="194"/>
      <c r="S47" s="194"/>
      <c r="T47" s="19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1:112" s="9" customFormat="1" ht="67.5" customHeight="1">
      <c r="A48" s="221"/>
      <c r="B48" s="234"/>
      <c r="C48" s="307"/>
      <c r="D48" s="69" t="s">
        <v>463</v>
      </c>
      <c r="E48" s="59" t="s">
        <v>57</v>
      </c>
      <c r="F48" s="66">
        <v>42370</v>
      </c>
      <c r="G48" s="66">
        <v>44196</v>
      </c>
      <c r="H48" s="201"/>
      <c r="I48" s="201"/>
      <c r="J48" s="210"/>
      <c r="K48" s="201"/>
      <c r="L48" s="210"/>
      <c r="M48" s="195"/>
      <c r="N48" s="195"/>
      <c r="O48" s="195"/>
      <c r="P48" s="195"/>
      <c r="Q48" s="195"/>
      <c r="R48" s="195"/>
      <c r="S48" s="195"/>
      <c r="T48" s="198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</row>
    <row r="49" spans="1:112" s="9" customFormat="1" ht="18" customHeight="1">
      <c r="A49" s="257"/>
      <c r="B49" s="280"/>
      <c r="C49" s="222" t="s">
        <v>116</v>
      </c>
      <c r="D49" s="225"/>
      <c r="E49" s="225"/>
      <c r="F49" s="225"/>
      <c r="G49" s="226"/>
      <c r="H49" s="39" t="s">
        <v>58</v>
      </c>
      <c r="I49" s="39" t="s">
        <v>49</v>
      </c>
      <c r="J49" s="51" t="s">
        <v>114</v>
      </c>
      <c r="K49" s="39" t="s">
        <v>117</v>
      </c>
      <c r="L49" s="51" t="s">
        <v>370</v>
      </c>
      <c r="M49" s="31">
        <v>4369.7</v>
      </c>
      <c r="N49" s="31"/>
      <c r="O49" s="31"/>
      <c r="P49" s="31"/>
      <c r="Q49" s="31"/>
      <c r="R49" s="31"/>
      <c r="S49" s="31"/>
      <c r="T49" s="45">
        <v>1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1:112" s="9" customFormat="1" ht="27.75" customHeight="1">
      <c r="A50" s="300"/>
      <c r="B50" s="313"/>
      <c r="C50" s="222" t="s">
        <v>118</v>
      </c>
      <c r="D50" s="225"/>
      <c r="E50" s="225"/>
      <c r="F50" s="225"/>
      <c r="G50" s="226"/>
      <c r="H50" s="39" t="s">
        <v>58</v>
      </c>
      <c r="I50" s="39" t="s">
        <v>49</v>
      </c>
      <c r="J50" s="51" t="s">
        <v>114</v>
      </c>
      <c r="K50" s="39" t="s">
        <v>119</v>
      </c>
      <c r="L50" s="51" t="s">
        <v>370</v>
      </c>
      <c r="M50" s="31">
        <v>1319.7</v>
      </c>
      <c r="N50" s="31"/>
      <c r="O50" s="31"/>
      <c r="P50" s="31"/>
      <c r="Q50" s="31"/>
      <c r="R50" s="31"/>
      <c r="S50" s="31"/>
      <c r="T50" s="45">
        <v>1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s="9" customFormat="1" ht="24.75" customHeight="1">
      <c r="A51" s="300"/>
      <c r="B51" s="313"/>
      <c r="C51" s="205" t="s">
        <v>409</v>
      </c>
      <c r="D51" s="206"/>
      <c r="E51" s="206"/>
      <c r="F51" s="206"/>
      <c r="G51" s="207"/>
      <c r="H51" s="39" t="s">
        <v>58</v>
      </c>
      <c r="I51" s="39" t="s">
        <v>49</v>
      </c>
      <c r="J51" s="51" t="s">
        <v>114</v>
      </c>
      <c r="K51" s="39" t="s">
        <v>111</v>
      </c>
      <c r="L51" s="51" t="s">
        <v>370</v>
      </c>
      <c r="M51" s="33">
        <v>1965.1</v>
      </c>
      <c r="N51" s="33"/>
      <c r="O51" s="33"/>
      <c r="P51" s="33"/>
      <c r="Q51" s="33"/>
      <c r="R51" s="33"/>
      <c r="S51" s="33"/>
      <c r="T51" s="45">
        <v>2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</row>
    <row r="52" spans="1:112" s="9" customFormat="1" ht="18" customHeight="1" hidden="1">
      <c r="A52" s="300"/>
      <c r="B52" s="313"/>
      <c r="C52" s="222" t="s">
        <v>120</v>
      </c>
      <c r="D52" s="225"/>
      <c r="E52" s="225"/>
      <c r="F52" s="225"/>
      <c r="G52" s="226"/>
      <c r="H52" s="39" t="s">
        <v>58</v>
      </c>
      <c r="I52" s="39" t="s">
        <v>49</v>
      </c>
      <c r="J52" s="51" t="s">
        <v>114</v>
      </c>
      <c r="K52" s="39" t="s">
        <v>111</v>
      </c>
      <c r="L52" s="51" t="s">
        <v>370</v>
      </c>
      <c r="M52" s="33"/>
      <c r="N52" s="33"/>
      <c r="O52" s="33"/>
      <c r="P52" s="33"/>
      <c r="Q52" s="33"/>
      <c r="R52" s="33"/>
      <c r="S52" s="33"/>
      <c r="T52" s="45">
        <v>2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</row>
    <row r="53" spans="1:112" s="9" customFormat="1" ht="18" customHeight="1" hidden="1">
      <c r="A53" s="300"/>
      <c r="B53" s="313"/>
      <c r="C53" s="222" t="s">
        <v>120</v>
      </c>
      <c r="D53" s="225"/>
      <c r="E53" s="225"/>
      <c r="F53" s="225"/>
      <c r="G53" s="226"/>
      <c r="H53" s="39" t="s">
        <v>58</v>
      </c>
      <c r="I53" s="39" t="s">
        <v>49</v>
      </c>
      <c r="J53" s="51" t="s">
        <v>114</v>
      </c>
      <c r="K53" s="39" t="s">
        <v>111</v>
      </c>
      <c r="L53" s="51" t="s">
        <v>370</v>
      </c>
      <c r="M53" s="33"/>
      <c r="N53" s="33"/>
      <c r="O53" s="33"/>
      <c r="P53" s="33"/>
      <c r="Q53" s="33"/>
      <c r="R53" s="33"/>
      <c r="S53" s="33"/>
      <c r="T53" s="45">
        <v>2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1:112" s="9" customFormat="1" ht="18" customHeight="1" hidden="1">
      <c r="A54" s="300"/>
      <c r="B54" s="313"/>
      <c r="C54" s="222" t="s">
        <v>120</v>
      </c>
      <c r="D54" s="225"/>
      <c r="E54" s="225"/>
      <c r="F54" s="225"/>
      <c r="G54" s="226"/>
      <c r="H54" s="39" t="s">
        <v>58</v>
      </c>
      <c r="I54" s="39" t="s">
        <v>49</v>
      </c>
      <c r="J54" s="51" t="s">
        <v>114</v>
      </c>
      <c r="K54" s="39" t="s">
        <v>111</v>
      </c>
      <c r="L54" s="51" t="s">
        <v>370</v>
      </c>
      <c r="M54" s="33"/>
      <c r="N54" s="33"/>
      <c r="O54" s="33"/>
      <c r="P54" s="33"/>
      <c r="Q54" s="33"/>
      <c r="R54" s="33"/>
      <c r="S54" s="33"/>
      <c r="T54" s="45">
        <v>2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</row>
    <row r="55" spans="1:112" s="9" customFormat="1" ht="18" customHeight="1" hidden="1">
      <c r="A55" s="300"/>
      <c r="B55" s="313"/>
      <c r="C55" s="222" t="s">
        <v>120</v>
      </c>
      <c r="D55" s="225"/>
      <c r="E55" s="225"/>
      <c r="F55" s="225"/>
      <c r="G55" s="226"/>
      <c r="H55" s="39" t="s">
        <v>58</v>
      </c>
      <c r="I55" s="39" t="s">
        <v>49</v>
      </c>
      <c r="J55" s="51" t="s">
        <v>114</v>
      </c>
      <c r="K55" s="39" t="s">
        <v>111</v>
      </c>
      <c r="L55" s="51" t="s">
        <v>370</v>
      </c>
      <c r="M55" s="33"/>
      <c r="N55" s="33"/>
      <c r="O55" s="33"/>
      <c r="P55" s="33"/>
      <c r="Q55" s="33"/>
      <c r="R55" s="33"/>
      <c r="S55" s="33"/>
      <c r="T55" s="45">
        <v>2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  <row r="56" spans="1:112" s="9" customFormat="1" ht="18" customHeight="1" hidden="1">
      <c r="A56" s="300"/>
      <c r="B56" s="313"/>
      <c r="C56" s="222" t="s">
        <v>120</v>
      </c>
      <c r="D56" s="225"/>
      <c r="E56" s="225"/>
      <c r="F56" s="225"/>
      <c r="G56" s="226"/>
      <c r="H56" s="39" t="s">
        <v>58</v>
      </c>
      <c r="I56" s="39" t="s">
        <v>49</v>
      </c>
      <c r="J56" s="51" t="s">
        <v>114</v>
      </c>
      <c r="K56" s="39" t="s">
        <v>111</v>
      </c>
      <c r="L56" s="51" t="s">
        <v>370</v>
      </c>
      <c r="M56" s="33"/>
      <c r="N56" s="33"/>
      <c r="O56" s="33"/>
      <c r="P56" s="33"/>
      <c r="Q56" s="33"/>
      <c r="R56" s="33"/>
      <c r="S56" s="33"/>
      <c r="T56" s="45">
        <v>2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1:112" s="9" customFormat="1" ht="18" customHeight="1">
      <c r="A57" s="300"/>
      <c r="B57" s="313"/>
      <c r="C57" s="222" t="s">
        <v>121</v>
      </c>
      <c r="D57" s="225"/>
      <c r="E57" s="225"/>
      <c r="F57" s="225"/>
      <c r="G57" s="226"/>
      <c r="H57" s="39" t="s">
        <v>58</v>
      </c>
      <c r="I57" s="39" t="s">
        <v>49</v>
      </c>
      <c r="J57" s="51" t="s">
        <v>114</v>
      </c>
      <c r="K57" s="39" t="s">
        <v>122</v>
      </c>
      <c r="L57" s="51" t="s">
        <v>370</v>
      </c>
      <c r="M57" s="33">
        <v>279.9</v>
      </c>
      <c r="N57" s="33"/>
      <c r="O57" s="33"/>
      <c r="P57" s="33"/>
      <c r="Q57" s="33"/>
      <c r="R57" s="33"/>
      <c r="S57" s="33"/>
      <c r="T57" s="45">
        <v>2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1:112" s="9" customFormat="1" ht="18" customHeight="1">
      <c r="A58" s="300"/>
      <c r="B58" s="313"/>
      <c r="C58" s="222" t="s">
        <v>123</v>
      </c>
      <c r="D58" s="225"/>
      <c r="E58" s="225"/>
      <c r="F58" s="225"/>
      <c r="G58" s="226"/>
      <c r="H58" s="39" t="s">
        <v>58</v>
      </c>
      <c r="I58" s="39" t="s">
        <v>49</v>
      </c>
      <c r="J58" s="51" t="s">
        <v>114</v>
      </c>
      <c r="K58" s="39" t="s">
        <v>80</v>
      </c>
      <c r="L58" s="51" t="s">
        <v>370</v>
      </c>
      <c r="M58" s="33">
        <v>15.3</v>
      </c>
      <c r="N58" s="33"/>
      <c r="O58" s="33"/>
      <c r="P58" s="33"/>
      <c r="Q58" s="33"/>
      <c r="R58" s="33"/>
      <c r="S58" s="33"/>
      <c r="T58" s="45">
        <v>2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</row>
    <row r="59" spans="1:112" s="6" customFormat="1" ht="134.25" customHeight="1" hidden="1">
      <c r="A59" s="232">
        <v>403</v>
      </c>
      <c r="B59" s="211" t="s">
        <v>219</v>
      </c>
      <c r="C59" s="332" t="s">
        <v>124</v>
      </c>
      <c r="D59" s="52" t="s">
        <v>330</v>
      </c>
      <c r="E59" s="53" t="s">
        <v>57</v>
      </c>
      <c r="F59" s="54">
        <v>39814</v>
      </c>
      <c r="G59" s="53" t="s">
        <v>67</v>
      </c>
      <c r="H59" s="263" t="s">
        <v>58</v>
      </c>
      <c r="I59" s="263" t="s">
        <v>49</v>
      </c>
      <c r="J59" s="263" t="s">
        <v>125</v>
      </c>
      <c r="K59" s="263"/>
      <c r="L59" s="285"/>
      <c r="M59" s="193"/>
      <c r="N59" s="193"/>
      <c r="O59" s="193"/>
      <c r="P59" s="193"/>
      <c r="Q59" s="193"/>
      <c r="R59" s="193"/>
      <c r="S59" s="193"/>
      <c r="T59" s="20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</row>
    <row r="60" spans="1:112" s="6" customFormat="1" ht="94.5" customHeight="1" hidden="1">
      <c r="A60" s="221"/>
      <c r="B60" s="211"/>
      <c r="C60" s="352"/>
      <c r="D60" s="65" t="s">
        <v>126</v>
      </c>
      <c r="E60" s="59" t="s">
        <v>57</v>
      </c>
      <c r="F60" s="66">
        <v>41640</v>
      </c>
      <c r="G60" s="66">
        <v>42369</v>
      </c>
      <c r="H60" s="263"/>
      <c r="I60" s="263"/>
      <c r="J60" s="263"/>
      <c r="K60" s="263"/>
      <c r="L60" s="285"/>
      <c r="M60" s="195"/>
      <c r="N60" s="195"/>
      <c r="O60" s="195"/>
      <c r="P60" s="195"/>
      <c r="Q60" s="195"/>
      <c r="R60" s="195"/>
      <c r="S60" s="195"/>
      <c r="T60" s="20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</row>
    <row r="61" spans="1:112" s="6" customFormat="1" ht="18" customHeight="1" hidden="1">
      <c r="A61" s="257"/>
      <c r="B61" s="280"/>
      <c r="C61" s="251" t="s">
        <v>127</v>
      </c>
      <c r="D61" s="251"/>
      <c r="E61" s="251"/>
      <c r="F61" s="251"/>
      <c r="G61" s="251"/>
      <c r="H61" s="51" t="s">
        <v>58</v>
      </c>
      <c r="I61" s="51" t="s">
        <v>49</v>
      </c>
      <c r="J61" s="51" t="s">
        <v>125</v>
      </c>
      <c r="K61" s="51" t="s">
        <v>111</v>
      </c>
      <c r="L61" s="51">
        <v>225</v>
      </c>
      <c r="M61" s="33"/>
      <c r="N61" s="33"/>
      <c r="O61" s="33"/>
      <c r="P61" s="24"/>
      <c r="Q61" s="33"/>
      <c r="R61" s="33"/>
      <c r="S61" s="33"/>
      <c r="T61" s="45">
        <v>2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1:112" s="6" customFormat="1" ht="18" customHeight="1" hidden="1">
      <c r="A62" s="300"/>
      <c r="B62" s="313"/>
      <c r="C62" s="251" t="s">
        <v>110</v>
      </c>
      <c r="D62" s="251"/>
      <c r="E62" s="251"/>
      <c r="F62" s="251"/>
      <c r="G62" s="251"/>
      <c r="H62" s="51" t="s">
        <v>58</v>
      </c>
      <c r="I62" s="51" t="s">
        <v>49</v>
      </c>
      <c r="J62" s="51" t="s">
        <v>125</v>
      </c>
      <c r="K62" s="51" t="s">
        <v>111</v>
      </c>
      <c r="L62" s="51">
        <v>226</v>
      </c>
      <c r="M62" s="33"/>
      <c r="N62" s="33"/>
      <c r="O62" s="33"/>
      <c r="P62" s="25"/>
      <c r="Q62" s="33"/>
      <c r="R62" s="33"/>
      <c r="S62" s="33"/>
      <c r="T62" s="45">
        <v>2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1:112" s="6" customFormat="1" ht="18" customHeight="1" hidden="1">
      <c r="A63" s="300"/>
      <c r="B63" s="313"/>
      <c r="C63" s="259" t="s">
        <v>78</v>
      </c>
      <c r="D63" s="278"/>
      <c r="E63" s="278"/>
      <c r="F63" s="278"/>
      <c r="G63" s="248"/>
      <c r="H63" s="70" t="s">
        <v>58</v>
      </c>
      <c r="I63" s="70" t="s">
        <v>49</v>
      </c>
      <c r="J63" s="70" t="s">
        <v>125</v>
      </c>
      <c r="K63" s="70" t="s">
        <v>79</v>
      </c>
      <c r="L63" s="70">
        <v>290</v>
      </c>
      <c r="M63" s="30"/>
      <c r="N63" s="30"/>
      <c r="O63" s="30"/>
      <c r="P63" s="24"/>
      <c r="Q63" s="30"/>
      <c r="R63" s="30"/>
      <c r="S63" s="30"/>
      <c r="T63" s="71">
        <v>2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</row>
    <row r="64" spans="1:112" s="6" customFormat="1" ht="18" customHeight="1" hidden="1">
      <c r="A64" s="300"/>
      <c r="B64" s="313"/>
      <c r="C64" s="259" t="s">
        <v>78</v>
      </c>
      <c r="D64" s="278"/>
      <c r="E64" s="278"/>
      <c r="F64" s="278"/>
      <c r="G64" s="248"/>
      <c r="H64" s="70" t="s">
        <v>58</v>
      </c>
      <c r="I64" s="70" t="s">
        <v>49</v>
      </c>
      <c r="J64" s="70" t="s">
        <v>125</v>
      </c>
      <c r="K64" s="70" t="s">
        <v>122</v>
      </c>
      <c r="L64" s="70">
        <v>290</v>
      </c>
      <c r="M64" s="30"/>
      <c r="N64" s="30"/>
      <c r="O64" s="30"/>
      <c r="P64" s="25"/>
      <c r="Q64" s="30"/>
      <c r="R64" s="30"/>
      <c r="S64" s="30"/>
      <c r="T64" s="71">
        <v>2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</row>
    <row r="65" spans="1:112" s="6" customFormat="1" ht="18" customHeight="1" hidden="1">
      <c r="A65" s="258"/>
      <c r="B65" s="266"/>
      <c r="C65" s="259" t="s">
        <v>78</v>
      </c>
      <c r="D65" s="278"/>
      <c r="E65" s="278"/>
      <c r="F65" s="278"/>
      <c r="G65" s="248"/>
      <c r="H65" s="70" t="s">
        <v>58</v>
      </c>
      <c r="I65" s="70" t="s">
        <v>49</v>
      </c>
      <c r="J65" s="70" t="s">
        <v>125</v>
      </c>
      <c r="K65" s="70" t="s">
        <v>128</v>
      </c>
      <c r="L65" s="70">
        <v>290</v>
      </c>
      <c r="M65" s="30"/>
      <c r="N65" s="30"/>
      <c r="O65" s="30"/>
      <c r="P65" s="30"/>
      <c r="Q65" s="30"/>
      <c r="R65" s="30"/>
      <c r="S65" s="30"/>
      <c r="T65" s="71">
        <v>2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</row>
    <row r="66" spans="1:112" s="9" customFormat="1" ht="75.75" customHeight="1">
      <c r="A66" s="232">
        <v>403</v>
      </c>
      <c r="B66" s="233" t="s">
        <v>437</v>
      </c>
      <c r="C66" s="306" t="s">
        <v>408</v>
      </c>
      <c r="D66" s="184" t="s">
        <v>400</v>
      </c>
      <c r="E66" s="187" t="s">
        <v>57</v>
      </c>
      <c r="F66" s="190">
        <v>42999</v>
      </c>
      <c r="G66" s="190">
        <v>44196</v>
      </c>
      <c r="H66" s="199" t="s">
        <v>58</v>
      </c>
      <c r="I66" s="199" t="s">
        <v>49</v>
      </c>
      <c r="J66" s="208" t="s">
        <v>114</v>
      </c>
      <c r="K66" s="199"/>
      <c r="L66" s="208"/>
      <c r="M66" s="193"/>
      <c r="N66" s="193">
        <f>N69+N70+N71+N77+N78+N79</f>
        <v>8816.15</v>
      </c>
      <c r="O66" s="193">
        <f>O69+O70+O71+O77+O78+O79</f>
        <v>8454.61176</v>
      </c>
      <c r="P66" s="193">
        <f>P69+P70+P71+P77+P78</f>
        <v>9004.800000000001</v>
      </c>
      <c r="Q66" s="193">
        <f>SUM(Q69:Q78)</f>
        <v>6494.9</v>
      </c>
      <c r="R66" s="193">
        <f>SUM(R69:R78)</f>
        <v>6488.599999999999</v>
      </c>
      <c r="S66" s="193">
        <f>SUM(S69:S78)</f>
        <v>6488.599999999999</v>
      </c>
      <c r="T66" s="196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</row>
    <row r="67" spans="1:112" s="9" customFormat="1" ht="18.75" customHeight="1" hidden="1">
      <c r="A67" s="243"/>
      <c r="B67" s="244"/>
      <c r="C67" s="339"/>
      <c r="D67" s="185"/>
      <c r="E67" s="188"/>
      <c r="F67" s="191"/>
      <c r="G67" s="191"/>
      <c r="H67" s="200"/>
      <c r="I67" s="200"/>
      <c r="J67" s="209"/>
      <c r="K67" s="200"/>
      <c r="L67" s="209"/>
      <c r="M67" s="194"/>
      <c r="N67" s="194"/>
      <c r="O67" s="194"/>
      <c r="P67" s="194"/>
      <c r="Q67" s="194"/>
      <c r="R67" s="194"/>
      <c r="S67" s="194"/>
      <c r="T67" s="19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</row>
    <row r="68" spans="1:112" s="9" customFormat="1" ht="59.25" customHeight="1">
      <c r="A68" s="221"/>
      <c r="B68" s="234"/>
      <c r="C68" s="307"/>
      <c r="D68" s="186"/>
      <c r="E68" s="189"/>
      <c r="F68" s="192"/>
      <c r="G68" s="192"/>
      <c r="H68" s="201"/>
      <c r="I68" s="201"/>
      <c r="J68" s="210"/>
      <c r="K68" s="201"/>
      <c r="L68" s="210"/>
      <c r="M68" s="195"/>
      <c r="N68" s="195"/>
      <c r="O68" s="195"/>
      <c r="P68" s="195"/>
      <c r="Q68" s="195"/>
      <c r="R68" s="195"/>
      <c r="S68" s="195"/>
      <c r="T68" s="198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</row>
    <row r="69" spans="1:112" s="9" customFormat="1" ht="18" customHeight="1">
      <c r="A69" s="72"/>
      <c r="B69" s="73"/>
      <c r="C69" s="222" t="s">
        <v>116</v>
      </c>
      <c r="D69" s="225"/>
      <c r="E69" s="225"/>
      <c r="F69" s="225"/>
      <c r="G69" s="226"/>
      <c r="H69" s="39" t="s">
        <v>58</v>
      </c>
      <c r="I69" s="39" t="s">
        <v>49</v>
      </c>
      <c r="J69" s="51" t="s">
        <v>114</v>
      </c>
      <c r="K69" s="39" t="s">
        <v>117</v>
      </c>
      <c r="L69" s="51" t="s">
        <v>370</v>
      </c>
      <c r="M69" s="31"/>
      <c r="N69" s="31">
        <v>4183.2</v>
      </c>
      <c r="O69" s="31">
        <v>4165.95959</v>
      </c>
      <c r="P69" s="31">
        <v>4770</v>
      </c>
      <c r="Q69" s="31">
        <v>4255.7</v>
      </c>
      <c r="R69" s="31">
        <v>4255.7</v>
      </c>
      <c r="S69" s="31">
        <v>4255.7</v>
      </c>
      <c r="T69" s="45">
        <v>1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s="9" customFormat="1" ht="27.75" customHeight="1">
      <c r="A70" s="74"/>
      <c r="B70" s="75"/>
      <c r="C70" s="222" t="s">
        <v>118</v>
      </c>
      <c r="D70" s="225"/>
      <c r="E70" s="225"/>
      <c r="F70" s="225"/>
      <c r="G70" s="226"/>
      <c r="H70" s="39" t="s">
        <v>58</v>
      </c>
      <c r="I70" s="39" t="s">
        <v>49</v>
      </c>
      <c r="J70" s="51" t="s">
        <v>114</v>
      </c>
      <c r="K70" s="39" t="s">
        <v>119</v>
      </c>
      <c r="L70" s="51" t="s">
        <v>370</v>
      </c>
      <c r="M70" s="31"/>
      <c r="N70" s="31">
        <v>1233.75</v>
      </c>
      <c r="O70" s="31">
        <v>1196.88124</v>
      </c>
      <c r="P70" s="31">
        <v>1440.6</v>
      </c>
      <c r="Q70" s="31">
        <v>1285.2</v>
      </c>
      <c r="R70" s="31">
        <v>1285.2</v>
      </c>
      <c r="S70" s="31">
        <v>1285.2</v>
      </c>
      <c r="T70" s="45">
        <v>1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  <row r="71" spans="1:112" s="9" customFormat="1" ht="26.25" customHeight="1">
      <c r="A71" s="74"/>
      <c r="B71" s="75"/>
      <c r="C71" s="205" t="s">
        <v>409</v>
      </c>
      <c r="D71" s="206"/>
      <c r="E71" s="206"/>
      <c r="F71" s="206"/>
      <c r="G71" s="207"/>
      <c r="H71" s="39" t="s">
        <v>58</v>
      </c>
      <c r="I71" s="39" t="s">
        <v>49</v>
      </c>
      <c r="J71" s="51" t="s">
        <v>114</v>
      </c>
      <c r="K71" s="39" t="s">
        <v>111</v>
      </c>
      <c r="L71" s="51" t="s">
        <v>370</v>
      </c>
      <c r="M71" s="33"/>
      <c r="N71" s="33">
        <v>2495.51982</v>
      </c>
      <c r="O71" s="33">
        <v>2188.09075</v>
      </c>
      <c r="P71" s="33">
        <v>1937.6</v>
      </c>
      <c r="Q71" s="33">
        <v>838.7</v>
      </c>
      <c r="R71" s="33">
        <v>832.4</v>
      </c>
      <c r="S71" s="33">
        <v>832.4</v>
      </c>
      <c r="T71" s="45">
        <v>2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</row>
    <row r="72" spans="1:112" s="9" customFormat="1" ht="18" customHeight="1" hidden="1">
      <c r="A72" s="74"/>
      <c r="B72" s="75"/>
      <c r="C72" s="222" t="s">
        <v>120</v>
      </c>
      <c r="D72" s="225"/>
      <c r="E72" s="225"/>
      <c r="F72" s="225"/>
      <c r="G72" s="226"/>
      <c r="H72" s="39" t="s">
        <v>58</v>
      </c>
      <c r="I72" s="39" t="s">
        <v>49</v>
      </c>
      <c r="J72" s="51" t="s">
        <v>114</v>
      </c>
      <c r="K72" s="39" t="s">
        <v>111</v>
      </c>
      <c r="L72" s="51" t="s">
        <v>370</v>
      </c>
      <c r="M72" s="33"/>
      <c r="N72" s="33"/>
      <c r="O72" s="33"/>
      <c r="P72" s="33"/>
      <c r="Q72" s="33"/>
      <c r="R72" s="33"/>
      <c r="S72" s="33"/>
      <c r="T72" s="45">
        <v>2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</row>
    <row r="73" spans="1:112" s="9" customFormat="1" ht="18" customHeight="1" hidden="1">
      <c r="A73" s="74"/>
      <c r="B73" s="75"/>
      <c r="C73" s="222" t="s">
        <v>120</v>
      </c>
      <c r="D73" s="225"/>
      <c r="E73" s="225"/>
      <c r="F73" s="225"/>
      <c r="G73" s="226"/>
      <c r="H73" s="39" t="s">
        <v>58</v>
      </c>
      <c r="I73" s="39" t="s">
        <v>49</v>
      </c>
      <c r="J73" s="51" t="s">
        <v>114</v>
      </c>
      <c r="K73" s="39" t="s">
        <v>111</v>
      </c>
      <c r="L73" s="51" t="s">
        <v>370</v>
      </c>
      <c r="M73" s="33"/>
      <c r="N73" s="33"/>
      <c r="O73" s="33"/>
      <c r="P73" s="33"/>
      <c r="Q73" s="33"/>
      <c r="R73" s="33"/>
      <c r="S73" s="33"/>
      <c r="T73" s="45">
        <v>2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</row>
    <row r="74" spans="1:112" s="9" customFormat="1" ht="18" customHeight="1" hidden="1">
      <c r="A74" s="74"/>
      <c r="B74" s="75"/>
      <c r="C74" s="222" t="s">
        <v>120</v>
      </c>
      <c r="D74" s="225"/>
      <c r="E74" s="225"/>
      <c r="F74" s="225"/>
      <c r="G74" s="226"/>
      <c r="H74" s="39" t="s">
        <v>58</v>
      </c>
      <c r="I74" s="39" t="s">
        <v>49</v>
      </c>
      <c r="J74" s="51" t="s">
        <v>114</v>
      </c>
      <c r="K74" s="39" t="s">
        <v>111</v>
      </c>
      <c r="L74" s="51" t="s">
        <v>370</v>
      </c>
      <c r="M74" s="33"/>
      <c r="N74" s="33"/>
      <c r="O74" s="33"/>
      <c r="P74" s="33"/>
      <c r="Q74" s="33"/>
      <c r="R74" s="33"/>
      <c r="S74" s="33"/>
      <c r="T74" s="45">
        <v>2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</row>
    <row r="75" spans="1:112" s="9" customFormat="1" ht="18" customHeight="1" hidden="1">
      <c r="A75" s="74"/>
      <c r="B75" s="75"/>
      <c r="C75" s="222" t="s">
        <v>120</v>
      </c>
      <c r="D75" s="225"/>
      <c r="E75" s="225"/>
      <c r="F75" s="225"/>
      <c r="G75" s="226"/>
      <c r="H75" s="39" t="s">
        <v>58</v>
      </c>
      <c r="I75" s="39" t="s">
        <v>49</v>
      </c>
      <c r="J75" s="51" t="s">
        <v>114</v>
      </c>
      <c r="K75" s="39" t="s">
        <v>111</v>
      </c>
      <c r="L75" s="51" t="s">
        <v>370</v>
      </c>
      <c r="M75" s="33"/>
      <c r="N75" s="33"/>
      <c r="O75" s="33"/>
      <c r="P75" s="33"/>
      <c r="Q75" s="33"/>
      <c r="R75" s="33"/>
      <c r="S75" s="33"/>
      <c r="T75" s="45">
        <v>2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</row>
    <row r="76" spans="1:112" s="9" customFormat="1" ht="18" customHeight="1" hidden="1">
      <c r="A76" s="74"/>
      <c r="B76" s="75"/>
      <c r="C76" s="222" t="s">
        <v>120</v>
      </c>
      <c r="D76" s="225"/>
      <c r="E76" s="225"/>
      <c r="F76" s="225"/>
      <c r="G76" s="226"/>
      <c r="H76" s="39" t="s">
        <v>58</v>
      </c>
      <c r="I76" s="39" t="s">
        <v>49</v>
      </c>
      <c r="J76" s="51" t="s">
        <v>114</v>
      </c>
      <c r="K76" s="39" t="s">
        <v>111</v>
      </c>
      <c r="L76" s="51" t="s">
        <v>370</v>
      </c>
      <c r="M76" s="33"/>
      <c r="N76" s="33"/>
      <c r="O76" s="33"/>
      <c r="P76" s="33"/>
      <c r="Q76" s="33"/>
      <c r="R76" s="33"/>
      <c r="S76" s="33"/>
      <c r="T76" s="45">
        <v>2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</row>
    <row r="77" spans="1:112" s="9" customFormat="1" ht="18" customHeight="1">
      <c r="A77" s="74"/>
      <c r="B77" s="75"/>
      <c r="C77" s="222" t="s">
        <v>121</v>
      </c>
      <c r="D77" s="225"/>
      <c r="E77" s="225"/>
      <c r="F77" s="225"/>
      <c r="G77" s="226"/>
      <c r="H77" s="39" t="s">
        <v>58</v>
      </c>
      <c r="I77" s="39" t="s">
        <v>49</v>
      </c>
      <c r="J77" s="51" t="s">
        <v>114</v>
      </c>
      <c r="K77" s="39" t="s">
        <v>122</v>
      </c>
      <c r="L77" s="51" t="s">
        <v>370</v>
      </c>
      <c r="M77" s="33"/>
      <c r="N77" s="33">
        <v>876.95956</v>
      </c>
      <c r="O77" s="33">
        <v>876.95956</v>
      </c>
      <c r="P77" s="33">
        <v>842.1</v>
      </c>
      <c r="Q77" s="33">
        <v>100</v>
      </c>
      <c r="R77" s="33">
        <v>100</v>
      </c>
      <c r="S77" s="33">
        <v>100</v>
      </c>
      <c r="T77" s="45">
        <v>2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</row>
    <row r="78" spans="1:112" s="9" customFormat="1" ht="18" customHeight="1">
      <c r="A78" s="74"/>
      <c r="B78" s="75"/>
      <c r="C78" s="222" t="s">
        <v>123</v>
      </c>
      <c r="D78" s="278"/>
      <c r="E78" s="278"/>
      <c r="F78" s="278"/>
      <c r="G78" s="248"/>
      <c r="H78" s="39" t="s">
        <v>58</v>
      </c>
      <c r="I78" s="39" t="s">
        <v>49</v>
      </c>
      <c r="J78" s="51" t="s">
        <v>114</v>
      </c>
      <c r="K78" s="39" t="s">
        <v>80</v>
      </c>
      <c r="L78" s="51" t="s">
        <v>370</v>
      </c>
      <c r="M78" s="33"/>
      <c r="N78" s="33">
        <v>26.2</v>
      </c>
      <c r="O78" s="33">
        <v>26.2</v>
      </c>
      <c r="P78" s="33">
        <v>14.5</v>
      </c>
      <c r="Q78" s="33">
        <v>15.3</v>
      </c>
      <c r="R78" s="33">
        <v>15.3</v>
      </c>
      <c r="S78" s="33">
        <v>15.3</v>
      </c>
      <c r="T78" s="45">
        <v>2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</row>
    <row r="79" spans="1:112" s="9" customFormat="1" ht="18" customHeight="1">
      <c r="A79" s="76"/>
      <c r="B79" s="77"/>
      <c r="C79" s="254" t="s">
        <v>259</v>
      </c>
      <c r="D79" s="255"/>
      <c r="E79" s="255"/>
      <c r="F79" s="255"/>
      <c r="G79" s="256"/>
      <c r="H79" s="39" t="s">
        <v>58</v>
      </c>
      <c r="I79" s="39" t="s">
        <v>49</v>
      </c>
      <c r="J79" s="51" t="s">
        <v>114</v>
      </c>
      <c r="K79" s="39" t="s">
        <v>128</v>
      </c>
      <c r="L79" s="51" t="s">
        <v>370</v>
      </c>
      <c r="M79" s="30"/>
      <c r="N79" s="30">
        <v>0.52062</v>
      </c>
      <c r="O79" s="30">
        <v>0.52062</v>
      </c>
      <c r="P79" s="30"/>
      <c r="Q79" s="30"/>
      <c r="R79" s="30"/>
      <c r="S79" s="30"/>
      <c r="T79" s="4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</row>
    <row r="80" spans="1:112" s="9" customFormat="1" ht="131.25" customHeight="1">
      <c r="A80" s="232">
        <v>403</v>
      </c>
      <c r="B80" s="211" t="s">
        <v>438</v>
      </c>
      <c r="C80" s="291" t="s">
        <v>130</v>
      </c>
      <c r="D80" s="61" t="s">
        <v>330</v>
      </c>
      <c r="E80" s="55" t="s">
        <v>57</v>
      </c>
      <c r="F80" s="56">
        <v>39814</v>
      </c>
      <c r="G80" s="53" t="s">
        <v>67</v>
      </c>
      <c r="H80" s="286" t="s">
        <v>58</v>
      </c>
      <c r="I80" s="263" t="s">
        <v>49</v>
      </c>
      <c r="J80" s="263" t="s">
        <v>131</v>
      </c>
      <c r="K80" s="263"/>
      <c r="L80" s="285"/>
      <c r="M80" s="193">
        <f>M83+M84</f>
        <v>32.8</v>
      </c>
      <c r="N80" s="193">
        <f>N83+N84+N85+N86</f>
        <v>1245.6999999999998</v>
      </c>
      <c r="O80" s="193">
        <f>O83+O84+O85+O86</f>
        <v>1213.70079</v>
      </c>
      <c r="P80" s="193">
        <f>P83+P84+P86</f>
        <v>762.1</v>
      </c>
      <c r="Q80" s="193">
        <f>Q83+Q84</f>
        <v>32.8</v>
      </c>
      <c r="R80" s="193">
        <f>R83+R84</f>
        <v>32.8</v>
      </c>
      <c r="S80" s="193">
        <f>S83+S84</f>
        <v>32.8</v>
      </c>
      <c r="T80" s="20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</row>
    <row r="81" spans="1:112" s="9" customFormat="1" ht="102" customHeight="1">
      <c r="A81" s="243"/>
      <c r="B81" s="211"/>
      <c r="C81" s="292"/>
      <c r="D81" s="78" t="s">
        <v>88</v>
      </c>
      <c r="E81" s="79" t="s">
        <v>57</v>
      </c>
      <c r="F81" s="80">
        <v>42370</v>
      </c>
      <c r="G81" s="81">
        <v>44196</v>
      </c>
      <c r="H81" s="286"/>
      <c r="I81" s="263"/>
      <c r="J81" s="263"/>
      <c r="K81" s="263"/>
      <c r="L81" s="285"/>
      <c r="M81" s="194"/>
      <c r="N81" s="194"/>
      <c r="O81" s="194"/>
      <c r="P81" s="194"/>
      <c r="Q81" s="194"/>
      <c r="R81" s="194"/>
      <c r="S81" s="194"/>
      <c r="T81" s="20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</row>
    <row r="82" spans="1:112" s="9" customFormat="1" ht="130.5" customHeight="1">
      <c r="A82" s="221"/>
      <c r="B82" s="211"/>
      <c r="C82" s="293"/>
      <c r="D82" s="62" t="s">
        <v>392</v>
      </c>
      <c r="E82" s="57" t="s">
        <v>57</v>
      </c>
      <c r="F82" s="58">
        <v>42999</v>
      </c>
      <c r="G82" s="66">
        <v>44196</v>
      </c>
      <c r="H82" s="286"/>
      <c r="I82" s="263"/>
      <c r="J82" s="263"/>
      <c r="K82" s="263"/>
      <c r="L82" s="285"/>
      <c r="M82" s="195"/>
      <c r="N82" s="195"/>
      <c r="O82" s="195"/>
      <c r="P82" s="195"/>
      <c r="Q82" s="195"/>
      <c r="R82" s="195"/>
      <c r="S82" s="195"/>
      <c r="T82" s="20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</row>
    <row r="83" spans="1:112" s="9" customFormat="1" ht="28.5" customHeight="1">
      <c r="A83" s="300"/>
      <c r="B83" s="313"/>
      <c r="C83" s="205" t="s">
        <v>409</v>
      </c>
      <c r="D83" s="206"/>
      <c r="E83" s="206"/>
      <c r="F83" s="206"/>
      <c r="G83" s="207"/>
      <c r="H83" s="51" t="s">
        <v>58</v>
      </c>
      <c r="I83" s="51" t="s">
        <v>49</v>
      </c>
      <c r="J83" s="51" t="s">
        <v>131</v>
      </c>
      <c r="K83" s="51" t="s">
        <v>111</v>
      </c>
      <c r="L83" s="51" t="s">
        <v>370</v>
      </c>
      <c r="M83" s="33"/>
      <c r="N83" s="33">
        <v>1186</v>
      </c>
      <c r="O83" s="33">
        <v>1154.13079</v>
      </c>
      <c r="P83" s="33">
        <v>712.5</v>
      </c>
      <c r="Q83" s="33"/>
      <c r="R83" s="33"/>
      <c r="S83" s="33"/>
      <c r="T83" s="45">
        <v>2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</row>
    <row r="84" spans="1:112" s="9" customFormat="1" ht="18" customHeight="1">
      <c r="A84" s="300"/>
      <c r="B84" s="313"/>
      <c r="C84" s="259" t="s">
        <v>121</v>
      </c>
      <c r="D84" s="278"/>
      <c r="E84" s="278"/>
      <c r="F84" s="278"/>
      <c r="G84" s="248"/>
      <c r="H84" s="70" t="s">
        <v>58</v>
      </c>
      <c r="I84" s="70" t="s">
        <v>49</v>
      </c>
      <c r="J84" s="51" t="s">
        <v>131</v>
      </c>
      <c r="K84" s="70" t="s">
        <v>122</v>
      </c>
      <c r="L84" s="70" t="s">
        <v>370</v>
      </c>
      <c r="M84" s="30">
        <v>32.8</v>
      </c>
      <c r="N84" s="30">
        <v>30.8</v>
      </c>
      <c r="O84" s="30">
        <v>30.717</v>
      </c>
      <c r="P84" s="30">
        <v>29.6</v>
      </c>
      <c r="Q84" s="30">
        <v>32.8</v>
      </c>
      <c r="R84" s="30">
        <v>32.8</v>
      </c>
      <c r="S84" s="30">
        <v>32.8</v>
      </c>
      <c r="T84" s="71">
        <v>2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</row>
    <row r="85" spans="1:112" s="9" customFormat="1" ht="18" customHeight="1">
      <c r="A85" s="76"/>
      <c r="B85" s="77"/>
      <c r="C85" s="205" t="s">
        <v>259</v>
      </c>
      <c r="D85" s="206"/>
      <c r="E85" s="206"/>
      <c r="F85" s="206"/>
      <c r="G85" s="207"/>
      <c r="H85" s="70" t="s">
        <v>58</v>
      </c>
      <c r="I85" s="70" t="s">
        <v>49</v>
      </c>
      <c r="J85" s="51" t="s">
        <v>131</v>
      </c>
      <c r="K85" s="70" t="s">
        <v>128</v>
      </c>
      <c r="L85" s="70" t="s">
        <v>370</v>
      </c>
      <c r="M85" s="30"/>
      <c r="N85" s="30">
        <v>12.6</v>
      </c>
      <c r="O85" s="30">
        <v>12.553</v>
      </c>
      <c r="P85" s="30"/>
      <c r="Q85" s="30"/>
      <c r="R85" s="30"/>
      <c r="S85" s="30"/>
      <c r="T85" s="7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1:112" s="9" customFormat="1" ht="48.75" customHeight="1">
      <c r="A86" s="76"/>
      <c r="B86" s="77"/>
      <c r="C86" s="349" t="s">
        <v>258</v>
      </c>
      <c r="D86" s="350"/>
      <c r="E86" s="350"/>
      <c r="F86" s="350"/>
      <c r="G86" s="351"/>
      <c r="H86" s="70" t="s">
        <v>58</v>
      </c>
      <c r="I86" s="70" t="s">
        <v>49</v>
      </c>
      <c r="J86" s="51" t="s">
        <v>131</v>
      </c>
      <c r="K86" s="70" t="s">
        <v>79</v>
      </c>
      <c r="L86" s="70" t="s">
        <v>370</v>
      </c>
      <c r="M86" s="30"/>
      <c r="N86" s="30">
        <v>16.3</v>
      </c>
      <c r="O86" s="30">
        <v>16.3</v>
      </c>
      <c r="P86" s="30">
        <v>20</v>
      </c>
      <c r="Q86" s="30"/>
      <c r="R86" s="30"/>
      <c r="S86" s="30"/>
      <c r="T86" s="7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</row>
    <row r="87" spans="1:112" s="6" customFormat="1" ht="134.25" customHeight="1" hidden="1">
      <c r="A87" s="232">
        <v>403</v>
      </c>
      <c r="B87" s="211" t="s">
        <v>129</v>
      </c>
      <c r="C87" s="332" t="s">
        <v>132</v>
      </c>
      <c r="D87" s="52" t="s">
        <v>330</v>
      </c>
      <c r="E87" s="53" t="s">
        <v>57</v>
      </c>
      <c r="F87" s="54">
        <v>39814</v>
      </c>
      <c r="G87" s="53" t="s">
        <v>67</v>
      </c>
      <c r="H87" s="263" t="s">
        <v>58</v>
      </c>
      <c r="I87" s="263" t="s">
        <v>49</v>
      </c>
      <c r="J87" s="263" t="s">
        <v>133</v>
      </c>
      <c r="K87" s="263"/>
      <c r="L87" s="285"/>
      <c r="M87" s="193"/>
      <c r="N87" s="193"/>
      <c r="O87" s="193"/>
      <c r="P87" s="193"/>
      <c r="Q87" s="202"/>
      <c r="R87" s="202"/>
      <c r="S87" s="202"/>
      <c r="T87" s="20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</row>
    <row r="88" spans="1:112" s="6" customFormat="1" ht="94.5" customHeight="1" hidden="1">
      <c r="A88" s="221"/>
      <c r="B88" s="211"/>
      <c r="C88" s="352"/>
      <c r="D88" s="65" t="s">
        <v>126</v>
      </c>
      <c r="E88" s="59" t="s">
        <v>57</v>
      </c>
      <c r="F88" s="66">
        <v>41640</v>
      </c>
      <c r="G88" s="66">
        <v>42369</v>
      </c>
      <c r="H88" s="263"/>
      <c r="I88" s="263"/>
      <c r="J88" s="263"/>
      <c r="K88" s="263"/>
      <c r="L88" s="285"/>
      <c r="M88" s="195"/>
      <c r="N88" s="195"/>
      <c r="O88" s="195"/>
      <c r="P88" s="195"/>
      <c r="Q88" s="202"/>
      <c r="R88" s="202"/>
      <c r="S88" s="202"/>
      <c r="T88" s="20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1:112" s="6" customFormat="1" ht="18" customHeight="1" hidden="1">
      <c r="A89" s="300"/>
      <c r="B89" s="313"/>
      <c r="C89" s="251" t="s">
        <v>110</v>
      </c>
      <c r="D89" s="245"/>
      <c r="E89" s="245"/>
      <c r="F89" s="245"/>
      <c r="G89" s="245"/>
      <c r="H89" s="51" t="s">
        <v>58</v>
      </c>
      <c r="I89" s="51" t="s">
        <v>49</v>
      </c>
      <c r="J89" s="51" t="s">
        <v>133</v>
      </c>
      <c r="K89" s="51" t="s">
        <v>111</v>
      </c>
      <c r="L89" s="51" t="s">
        <v>370</v>
      </c>
      <c r="M89" s="33"/>
      <c r="N89" s="33"/>
      <c r="O89" s="33"/>
      <c r="P89" s="33"/>
      <c r="Q89" s="33"/>
      <c r="R89" s="33"/>
      <c r="S89" s="33"/>
      <c r="T89" s="45">
        <v>2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1:112" s="9" customFormat="1" ht="134.25" customHeight="1">
      <c r="A90" s="232">
        <v>403</v>
      </c>
      <c r="B90" s="211" t="s">
        <v>401</v>
      </c>
      <c r="C90" s="291" t="s">
        <v>134</v>
      </c>
      <c r="D90" s="61" t="s">
        <v>330</v>
      </c>
      <c r="E90" s="53" t="s">
        <v>57</v>
      </c>
      <c r="F90" s="54">
        <v>39814</v>
      </c>
      <c r="G90" s="82" t="s">
        <v>67</v>
      </c>
      <c r="H90" s="286" t="s">
        <v>58</v>
      </c>
      <c r="I90" s="263" t="s">
        <v>49</v>
      </c>
      <c r="J90" s="263" t="s">
        <v>135</v>
      </c>
      <c r="K90" s="263"/>
      <c r="L90" s="285"/>
      <c r="M90" s="193">
        <f>M93</f>
        <v>0</v>
      </c>
      <c r="N90" s="193">
        <f>N93</f>
        <v>209.6</v>
      </c>
      <c r="O90" s="193">
        <f>O93</f>
        <v>209</v>
      </c>
      <c r="P90" s="193">
        <f>P93</f>
        <v>84</v>
      </c>
      <c r="Q90" s="202"/>
      <c r="R90" s="202"/>
      <c r="S90" s="202"/>
      <c r="T90" s="20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</row>
    <row r="91" spans="1:112" s="9" customFormat="1" ht="92.25" customHeight="1">
      <c r="A91" s="243"/>
      <c r="B91" s="211"/>
      <c r="C91" s="292"/>
      <c r="D91" s="78" t="s">
        <v>88</v>
      </c>
      <c r="E91" s="83" t="s">
        <v>57</v>
      </c>
      <c r="F91" s="81">
        <v>42370</v>
      </c>
      <c r="G91" s="84">
        <v>44196</v>
      </c>
      <c r="H91" s="286"/>
      <c r="I91" s="263"/>
      <c r="J91" s="263"/>
      <c r="K91" s="263"/>
      <c r="L91" s="285"/>
      <c r="M91" s="194"/>
      <c r="N91" s="194"/>
      <c r="O91" s="194"/>
      <c r="P91" s="194"/>
      <c r="Q91" s="202"/>
      <c r="R91" s="202"/>
      <c r="S91" s="202"/>
      <c r="T91" s="20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</row>
    <row r="92" spans="1:112" s="9" customFormat="1" ht="135.75" customHeight="1">
      <c r="A92" s="221"/>
      <c r="B92" s="211"/>
      <c r="C92" s="293"/>
      <c r="D92" s="85" t="s">
        <v>392</v>
      </c>
      <c r="E92" s="59" t="s">
        <v>57</v>
      </c>
      <c r="F92" s="66">
        <v>42999</v>
      </c>
      <c r="G92" s="86">
        <v>44196</v>
      </c>
      <c r="H92" s="286"/>
      <c r="I92" s="263"/>
      <c r="J92" s="263"/>
      <c r="K92" s="263"/>
      <c r="L92" s="285"/>
      <c r="M92" s="195"/>
      <c r="N92" s="195"/>
      <c r="O92" s="195"/>
      <c r="P92" s="195"/>
      <c r="Q92" s="202"/>
      <c r="R92" s="202"/>
      <c r="S92" s="202"/>
      <c r="T92" s="20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</row>
    <row r="93" spans="1:112" s="9" customFormat="1" ht="18" customHeight="1">
      <c r="A93" s="300"/>
      <c r="B93" s="313"/>
      <c r="C93" s="251" t="s">
        <v>120</v>
      </c>
      <c r="D93" s="247"/>
      <c r="E93" s="247"/>
      <c r="F93" s="247"/>
      <c r="G93" s="247"/>
      <c r="H93" s="51" t="s">
        <v>58</v>
      </c>
      <c r="I93" s="51" t="s">
        <v>49</v>
      </c>
      <c r="J93" s="51" t="s">
        <v>135</v>
      </c>
      <c r="K93" s="51" t="s">
        <v>111</v>
      </c>
      <c r="L93" s="51" t="s">
        <v>370</v>
      </c>
      <c r="M93" s="33"/>
      <c r="N93" s="33">
        <v>209.6</v>
      </c>
      <c r="O93" s="33">
        <v>209</v>
      </c>
      <c r="P93" s="33">
        <v>84</v>
      </c>
      <c r="Q93" s="33"/>
      <c r="R93" s="33"/>
      <c r="S93" s="33"/>
      <c r="T93" s="45">
        <v>2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</row>
    <row r="94" spans="1:112" s="6" customFormat="1" ht="110.25" customHeight="1" hidden="1">
      <c r="A94" s="87">
        <v>403</v>
      </c>
      <c r="B94" s="88" t="s">
        <v>372</v>
      </c>
      <c r="C94" s="184" t="s">
        <v>331</v>
      </c>
      <c r="D94" s="89" t="s">
        <v>332</v>
      </c>
      <c r="E94" s="53" t="s">
        <v>57</v>
      </c>
      <c r="F94" s="54">
        <v>40179</v>
      </c>
      <c r="G94" s="53" t="s">
        <v>67</v>
      </c>
      <c r="H94" s="70" t="s">
        <v>59</v>
      </c>
      <c r="I94" s="70" t="s">
        <v>136</v>
      </c>
      <c r="J94" s="70" t="s">
        <v>137</v>
      </c>
      <c r="K94" s="208"/>
      <c r="L94" s="208"/>
      <c r="M94" s="30"/>
      <c r="N94" s="30"/>
      <c r="O94" s="30"/>
      <c r="P94" s="193"/>
      <c r="Q94" s="193"/>
      <c r="R94" s="193"/>
      <c r="S94" s="193"/>
      <c r="T94" s="196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1:112" s="6" customFormat="1" ht="91.5" customHeight="1" hidden="1">
      <c r="A95" s="90"/>
      <c r="B95" s="91"/>
      <c r="C95" s="186"/>
      <c r="D95" s="69" t="s">
        <v>138</v>
      </c>
      <c r="E95" s="59" t="s">
        <v>57</v>
      </c>
      <c r="F95" s="66">
        <v>41640</v>
      </c>
      <c r="G95" s="66">
        <v>42369</v>
      </c>
      <c r="H95" s="92"/>
      <c r="I95" s="92"/>
      <c r="J95" s="92"/>
      <c r="K95" s="210"/>
      <c r="L95" s="210"/>
      <c r="M95" s="25"/>
      <c r="N95" s="25"/>
      <c r="O95" s="25"/>
      <c r="P95" s="195"/>
      <c r="Q95" s="195"/>
      <c r="R95" s="195"/>
      <c r="S95" s="195"/>
      <c r="T95" s="198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1:112" s="6" customFormat="1" ht="18" customHeight="1" hidden="1">
      <c r="A96" s="257"/>
      <c r="B96" s="280"/>
      <c r="C96" s="251" t="s">
        <v>61</v>
      </c>
      <c r="D96" s="251"/>
      <c r="E96" s="251"/>
      <c r="F96" s="251"/>
      <c r="G96" s="251"/>
      <c r="H96" s="51" t="s">
        <v>59</v>
      </c>
      <c r="I96" s="51" t="s">
        <v>136</v>
      </c>
      <c r="J96" s="51" t="s">
        <v>137</v>
      </c>
      <c r="K96" s="51" t="s">
        <v>62</v>
      </c>
      <c r="L96" s="51" t="s">
        <v>370</v>
      </c>
      <c r="M96" s="33"/>
      <c r="N96" s="33"/>
      <c r="O96" s="33"/>
      <c r="P96" s="33"/>
      <c r="Q96" s="33"/>
      <c r="R96" s="33"/>
      <c r="S96" s="33"/>
      <c r="T96" s="45">
        <v>1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</row>
    <row r="97" spans="1:112" s="6" customFormat="1" ht="18" customHeight="1" hidden="1">
      <c r="A97" s="300"/>
      <c r="B97" s="313"/>
      <c r="C97" s="251" t="s">
        <v>63</v>
      </c>
      <c r="D97" s="251"/>
      <c r="E97" s="251"/>
      <c r="F97" s="251"/>
      <c r="G97" s="251"/>
      <c r="H97" s="51" t="s">
        <v>59</v>
      </c>
      <c r="I97" s="51" t="s">
        <v>136</v>
      </c>
      <c r="J97" s="51" t="s">
        <v>137</v>
      </c>
      <c r="K97" s="51" t="s">
        <v>74</v>
      </c>
      <c r="L97" s="51" t="s">
        <v>370</v>
      </c>
      <c r="M97" s="33"/>
      <c r="N97" s="33"/>
      <c r="O97" s="33"/>
      <c r="P97" s="33"/>
      <c r="Q97" s="33"/>
      <c r="R97" s="33"/>
      <c r="S97" s="33"/>
      <c r="T97" s="45">
        <v>1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</row>
    <row r="98" spans="1:112" s="6" customFormat="1" ht="18" customHeight="1" hidden="1">
      <c r="A98" s="300"/>
      <c r="B98" s="313"/>
      <c r="C98" s="254" t="s">
        <v>139</v>
      </c>
      <c r="D98" s="255"/>
      <c r="E98" s="255"/>
      <c r="F98" s="255"/>
      <c r="G98" s="256"/>
      <c r="H98" s="51" t="s">
        <v>59</v>
      </c>
      <c r="I98" s="51" t="s">
        <v>136</v>
      </c>
      <c r="J98" s="51" t="s">
        <v>137</v>
      </c>
      <c r="K98" s="51" t="s">
        <v>111</v>
      </c>
      <c r="L98" s="51" t="s">
        <v>370</v>
      </c>
      <c r="M98" s="33"/>
      <c r="N98" s="33"/>
      <c r="O98" s="33"/>
      <c r="P98" s="33"/>
      <c r="Q98" s="33"/>
      <c r="R98" s="33"/>
      <c r="S98" s="33"/>
      <c r="T98" s="45">
        <v>2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</row>
    <row r="99" spans="1:112" s="6" customFormat="1" ht="18" customHeight="1" hidden="1">
      <c r="A99" s="258"/>
      <c r="B99" s="266"/>
      <c r="C99" s="331" t="s">
        <v>140</v>
      </c>
      <c r="D99" s="332"/>
      <c r="E99" s="332"/>
      <c r="F99" s="332"/>
      <c r="G99" s="332"/>
      <c r="H99" s="51" t="s">
        <v>59</v>
      </c>
      <c r="I99" s="51" t="s">
        <v>136</v>
      </c>
      <c r="J99" s="51" t="s">
        <v>137</v>
      </c>
      <c r="K99" s="51" t="s">
        <v>111</v>
      </c>
      <c r="L99" s="51" t="s">
        <v>370</v>
      </c>
      <c r="M99" s="33"/>
      <c r="N99" s="33"/>
      <c r="O99" s="33"/>
      <c r="P99" s="33"/>
      <c r="Q99" s="33"/>
      <c r="R99" s="33"/>
      <c r="S99" s="33"/>
      <c r="T99" s="45">
        <v>2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</row>
    <row r="100" spans="1:112" s="9" customFormat="1" ht="110.25" customHeight="1">
      <c r="A100" s="204">
        <v>403</v>
      </c>
      <c r="B100" s="211" t="s">
        <v>439</v>
      </c>
      <c r="C100" s="308" t="s">
        <v>141</v>
      </c>
      <c r="D100" s="61" t="s">
        <v>333</v>
      </c>
      <c r="E100" s="53" t="s">
        <v>57</v>
      </c>
      <c r="F100" s="54">
        <v>40179</v>
      </c>
      <c r="G100" s="82" t="s">
        <v>67</v>
      </c>
      <c r="H100" s="261" t="s">
        <v>59</v>
      </c>
      <c r="I100" s="208" t="s">
        <v>136</v>
      </c>
      <c r="J100" s="208" t="s">
        <v>142</v>
      </c>
      <c r="K100" s="208"/>
      <c r="L100" s="208"/>
      <c r="M100" s="193">
        <f>M103+M104+M105</f>
        <v>152.1</v>
      </c>
      <c r="N100" s="193">
        <f>N103+N104+N105</f>
        <v>159.39999999999998</v>
      </c>
      <c r="O100" s="193">
        <f>O103+O104+O105</f>
        <v>159.39999999999998</v>
      </c>
      <c r="P100" s="193">
        <f>P103+P104+P105+P106</f>
        <v>174.50000000000003</v>
      </c>
      <c r="Q100" s="193">
        <f>SUM(Q103:Q106)</f>
        <v>174.60000000000002</v>
      </c>
      <c r="R100" s="193">
        <f>SUM(R103:R106)</f>
        <v>180.9</v>
      </c>
      <c r="S100" s="193">
        <f>SUM(S103:S106)</f>
        <v>180.9</v>
      </c>
      <c r="T100" s="196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</row>
    <row r="101" spans="1:112" s="9" customFormat="1" ht="101.25" customHeight="1">
      <c r="A101" s="204"/>
      <c r="B101" s="211"/>
      <c r="C101" s="309"/>
      <c r="D101" s="180" t="s">
        <v>89</v>
      </c>
      <c r="E101" s="178" t="s">
        <v>57</v>
      </c>
      <c r="F101" s="179">
        <v>42370</v>
      </c>
      <c r="G101" s="84">
        <v>44196</v>
      </c>
      <c r="H101" s="311"/>
      <c r="I101" s="209"/>
      <c r="J101" s="209"/>
      <c r="K101" s="209"/>
      <c r="L101" s="209"/>
      <c r="M101" s="194"/>
      <c r="N101" s="194"/>
      <c r="O101" s="194"/>
      <c r="P101" s="194"/>
      <c r="Q101" s="194"/>
      <c r="R101" s="194"/>
      <c r="S101" s="194"/>
      <c r="T101" s="197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</row>
    <row r="102" spans="1:112" s="9" customFormat="1" ht="137.25" customHeight="1">
      <c r="A102" s="204"/>
      <c r="B102" s="211"/>
      <c r="C102" s="310"/>
      <c r="D102" s="62" t="s">
        <v>393</v>
      </c>
      <c r="E102" s="59" t="s">
        <v>57</v>
      </c>
      <c r="F102" s="66">
        <v>42999</v>
      </c>
      <c r="G102" s="86">
        <v>44196</v>
      </c>
      <c r="H102" s="262"/>
      <c r="I102" s="210"/>
      <c r="J102" s="210"/>
      <c r="K102" s="210"/>
      <c r="L102" s="210"/>
      <c r="M102" s="195"/>
      <c r="N102" s="195"/>
      <c r="O102" s="195"/>
      <c r="P102" s="195"/>
      <c r="Q102" s="195"/>
      <c r="R102" s="195"/>
      <c r="S102" s="195"/>
      <c r="T102" s="198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</row>
    <row r="103" spans="1:112" s="9" customFormat="1" ht="18" customHeight="1">
      <c r="A103" s="257"/>
      <c r="B103" s="280"/>
      <c r="C103" s="222" t="s">
        <v>72</v>
      </c>
      <c r="D103" s="223"/>
      <c r="E103" s="223"/>
      <c r="F103" s="223"/>
      <c r="G103" s="224"/>
      <c r="H103" s="51" t="s">
        <v>59</v>
      </c>
      <c r="I103" s="51" t="s">
        <v>136</v>
      </c>
      <c r="J103" s="51" t="s">
        <v>142</v>
      </c>
      <c r="K103" s="51" t="s">
        <v>62</v>
      </c>
      <c r="L103" s="51" t="s">
        <v>370</v>
      </c>
      <c r="M103" s="33">
        <v>112.4</v>
      </c>
      <c r="N103" s="33">
        <v>118</v>
      </c>
      <c r="O103" s="33">
        <v>118</v>
      </c>
      <c r="P103" s="33">
        <v>124.9</v>
      </c>
      <c r="Q103" s="33">
        <v>123.9</v>
      </c>
      <c r="R103" s="33">
        <v>123.9</v>
      </c>
      <c r="S103" s="33">
        <v>123.9</v>
      </c>
      <c r="T103" s="45">
        <v>1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</row>
    <row r="104" spans="1:112" s="9" customFormat="1" ht="27" customHeight="1">
      <c r="A104" s="300"/>
      <c r="B104" s="313"/>
      <c r="C104" s="222" t="s">
        <v>73</v>
      </c>
      <c r="D104" s="225"/>
      <c r="E104" s="225"/>
      <c r="F104" s="225"/>
      <c r="G104" s="226"/>
      <c r="H104" s="51" t="s">
        <v>59</v>
      </c>
      <c r="I104" s="51" t="s">
        <v>136</v>
      </c>
      <c r="J104" s="51" t="s">
        <v>142</v>
      </c>
      <c r="K104" s="51" t="s">
        <v>74</v>
      </c>
      <c r="L104" s="51" t="s">
        <v>370</v>
      </c>
      <c r="M104" s="33">
        <v>34</v>
      </c>
      <c r="N104" s="33">
        <v>35.7</v>
      </c>
      <c r="O104" s="33">
        <v>35.7</v>
      </c>
      <c r="P104" s="33">
        <v>37.7</v>
      </c>
      <c r="Q104" s="33">
        <v>37.4</v>
      </c>
      <c r="R104" s="33">
        <v>37.4</v>
      </c>
      <c r="S104" s="33">
        <v>37.4</v>
      </c>
      <c r="T104" s="45">
        <v>1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</row>
    <row r="105" spans="1:112" s="9" customFormat="1" ht="30.75" customHeight="1">
      <c r="A105" s="300"/>
      <c r="B105" s="313"/>
      <c r="C105" s="205" t="s">
        <v>409</v>
      </c>
      <c r="D105" s="206"/>
      <c r="E105" s="206"/>
      <c r="F105" s="206"/>
      <c r="G105" s="207"/>
      <c r="H105" s="51" t="s">
        <v>59</v>
      </c>
      <c r="I105" s="51" t="s">
        <v>136</v>
      </c>
      <c r="J105" s="51" t="s">
        <v>142</v>
      </c>
      <c r="K105" s="51" t="s">
        <v>111</v>
      </c>
      <c r="L105" s="51" t="s">
        <v>370</v>
      </c>
      <c r="M105" s="33">
        <v>5.7</v>
      </c>
      <c r="N105" s="33">
        <v>5.7</v>
      </c>
      <c r="O105" s="33">
        <v>5.7</v>
      </c>
      <c r="P105" s="33">
        <v>11.9</v>
      </c>
      <c r="Q105" s="33">
        <v>13.3</v>
      </c>
      <c r="R105" s="33">
        <v>19.6</v>
      </c>
      <c r="S105" s="33">
        <v>19.6</v>
      </c>
      <c r="T105" s="45">
        <v>2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</row>
    <row r="106" spans="1:112" s="6" customFormat="1" ht="18" customHeight="1" hidden="1">
      <c r="A106" s="258"/>
      <c r="B106" s="266"/>
      <c r="C106" s="251" t="s">
        <v>120</v>
      </c>
      <c r="D106" s="251"/>
      <c r="E106" s="251"/>
      <c r="F106" s="251"/>
      <c r="G106" s="251"/>
      <c r="H106" s="51" t="s">
        <v>59</v>
      </c>
      <c r="I106" s="51" t="s">
        <v>136</v>
      </c>
      <c r="J106" s="51" t="s">
        <v>142</v>
      </c>
      <c r="K106" s="51" t="s">
        <v>111</v>
      </c>
      <c r="L106" s="51" t="s">
        <v>370</v>
      </c>
      <c r="M106" s="33"/>
      <c r="N106" s="33"/>
      <c r="O106" s="33"/>
      <c r="P106" s="33"/>
      <c r="Q106" s="33"/>
      <c r="R106" s="33"/>
      <c r="S106" s="33"/>
      <c r="T106" s="45">
        <v>2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</row>
    <row r="107" spans="1:112" s="6" customFormat="1" ht="85.5" customHeight="1" hidden="1">
      <c r="A107" s="232">
        <v>403</v>
      </c>
      <c r="B107" s="233" t="s">
        <v>373</v>
      </c>
      <c r="C107" s="306" t="s">
        <v>334</v>
      </c>
      <c r="D107" s="184" t="s">
        <v>335</v>
      </c>
      <c r="E107" s="53" t="s">
        <v>57</v>
      </c>
      <c r="F107" s="93" t="s">
        <v>143</v>
      </c>
      <c r="G107" s="53" t="s">
        <v>67</v>
      </c>
      <c r="H107" s="208" t="s">
        <v>136</v>
      </c>
      <c r="I107" s="208" t="s">
        <v>144</v>
      </c>
      <c r="J107" s="208" t="s">
        <v>145</v>
      </c>
      <c r="K107" s="208"/>
      <c r="L107" s="208"/>
      <c r="M107" s="193"/>
      <c r="N107" s="193"/>
      <c r="O107" s="193"/>
      <c r="P107" s="193"/>
      <c r="Q107" s="193"/>
      <c r="R107" s="193"/>
      <c r="S107" s="193"/>
      <c r="T107" s="196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</row>
    <row r="108" spans="1:112" s="6" customFormat="1" ht="143.25" customHeight="1" hidden="1">
      <c r="A108" s="221"/>
      <c r="B108" s="234"/>
      <c r="C108" s="307"/>
      <c r="D108" s="186"/>
      <c r="E108" s="59" t="s">
        <v>57</v>
      </c>
      <c r="F108" s="66">
        <v>41640</v>
      </c>
      <c r="G108" s="66">
        <v>42369</v>
      </c>
      <c r="H108" s="210"/>
      <c r="I108" s="210"/>
      <c r="J108" s="210"/>
      <c r="K108" s="210"/>
      <c r="L108" s="210"/>
      <c r="M108" s="195"/>
      <c r="N108" s="195"/>
      <c r="O108" s="195"/>
      <c r="P108" s="195"/>
      <c r="Q108" s="195"/>
      <c r="R108" s="195"/>
      <c r="S108" s="195"/>
      <c r="T108" s="198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</row>
    <row r="109" spans="1:112" s="6" customFormat="1" ht="24.75" customHeight="1" hidden="1">
      <c r="A109" s="235"/>
      <c r="B109" s="236"/>
      <c r="C109" s="251" t="s">
        <v>110</v>
      </c>
      <c r="D109" s="251"/>
      <c r="E109" s="245"/>
      <c r="F109" s="245"/>
      <c r="G109" s="245"/>
      <c r="H109" s="51" t="s">
        <v>136</v>
      </c>
      <c r="I109" s="51" t="s">
        <v>144</v>
      </c>
      <c r="J109" s="51" t="s">
        <v>145</v>
      </c>
      <c r="K109" s="51" t="s">
        <v>111</v>
      </c>
      <c r="L109" s="51" t="s">
        <v>370</v>
      </c>
      <c r="M109" s="33"/>
      <c r="N109" s="33"/>
      <c r="O109" s="33"/>
      <c r="P109" s="33"/>
      <c r="Q109" s="33"/>
      <c r="R109" s="33"/>
      <c r="S109" s="33"/>
      <c r="T109" s="45">
        <v>2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</row>
    <row r="110" spans="1:112" s="9" customFormat="1" ht="110.25" customHeight="1">
      <c r="A110" s="204">
        <v>403</v>
      </c>
      <c r="B110" s="233" t="s">
        <v>440</v>
      </c>
      <c r="C110" s="306" t="s">
        <v>146</v>
      </c>
      <c r="D110" s="61" t="s">
        <v>90</v>
      </c>
      <c r="E110" s="53" t="s">
        <v>57</v>
      </c>
      <c r="F110" s="54">
        <v>42370</v>
      </c>
      <c r="G110" s="54">
        <v>44196</v>
      </c>
      <c r="H110" s="261" t="s">
        <v>136</v>
      </c>
      <c r="I110" s="208" t="s">
        <v>144</v>
      </c>
      <c r="J110" s="208" t="s">
        <v>379</v>
      </c>
      <c r="K110" s="208"/>
      <c r="L110" s="208"/>
      <c r="M110" s="193">
        <f aca="true" t="shared" si="3" ref="M110:S110">M112</f>
        <v>98</v>
      </c>
      <c r="N110" s="193">
        <f t="shared" si="3"/>
        <v>198</v>
      </c>
      <c r="O110" s="193">
        <f t="shared" si="3"/>
        <v>196.13664</v>
      </c>
      <c r="P110" s="193">
        <f t="shared" si="3"/>
        <v>198</v>
      </c>
      <c r="Q110" s="193">
        <f>Q112</f>
        <v>90</v>
      </c>
      <c r="R110" s="193">
        <f>R112</f>
        <v>90</v>
      </c>
      <c r="S110" s="193">
        <f t="shared" si="3"/>
        <v>90</v>
      </c>
      <c r="T110" s="196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</row>
    <row r="111" spans="1:112" s="9" customFormat="1" ht="173.25" customHeight="1">
      <c r="A111" s="204"/>
      <c r="B111" s="234"/>
      <c r="C111" s="307"/>
      <c r="D111" s="69" t="s">
        <v>394</v>
      </c>
      <c r="E111" s="59" t="s">
        <v>57</v>
      </c>
      <c r="F111" s="66">
        <v>42999</v>
      </c>
      <c r="G111" s="66">
        <v>44196</v>
      </c>
      <c r="H111" s="262"/>
      <c r="I111" s="210"/>
      <c r="J111" s="210"/>
      <c r="K111" s="210"/>
      <c r="L111" s="210"/>
      <c r="M111" s="195"/>
      <c r="N111" s="195"/>
      <c r="O111" s="195"/>
      <c r="P111" s="195"/>
      <c r="Q111" s="195"/>
      <c r="R111" s="195"/>
      <c r="S111" s="195"/>
      <c r="T111" s="198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</row>
    <row r="112" spans="1:112" s="9" customFormat="1" ht="27" customHeight="1">
      <c r="A112" s="235"/>
      <c r="B112" s="236"/>
      <c r="C112" s="205" t="s">
        <v>409</v>
      </c>
      <c r="D112" s="206"/>
      <c r="E112" s="206"/>
      <c r="F112" s="206"/>
      <c r="G112" s="207"/>
      <c r="H112" s="51" t="s">
        <v>136</v>
      </c>
      <c r="I112" s="51" t="s">
        <v>144</v>
      </c>
      <c r="J112" s="51" t="s">
        <v>379</v>
      </c>
      <c r="K112" s="51" t="s">
        <v>111</v>
      </c>
      <c r="L112" s="51" t="s">
        <v>370</v>
      </c>
      <c r="M112" s="33">
        <v>98</v>
      </c>
      <c r="N112" s="33">
        <v>198</v>
      </c>
      <c r="O112" s="33">
        <v>196.13664</v>
      </c>
      <c r="P112" s="33">
        <v>198</v>
      </c>
      <c r="Q112" s="33">
        <v>90</v>
      </c>
      <c r="R112" s="33">
        <v>90</v>
      </c>
      <c r="S112" s="33">
        <v>90</v>
      </c>
      <c r="T112" s="45">
        <v>2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</row>
    <row r="113" spans="1:112" s="6" customFormat="1" ht="82.5" customHeight="1" hidden="1">
      <c r="A113" s="46">
        <v>403</v>
      </c>
      <c r="B113" s="47" t="s">
        <v>342</v>
      </c>
      <c r="C113" s="38" t="s">
        <v>102</v>
      </c>
      <c r="D113" s="48" t="s">
        <v>103</v>
      </c>
      <c r="E113" s="49" t="s">
        <v>57</v>
      </c>
      <c r="F113" s="50">
        <v>41640</v>
      </c>
      <c r="G113" s="59" t="s">
        <v>104</v>
      </c>
      <c r="H113" s="39" t="s">
        <v>136</v>
      </c>
      <c r="I113" s="39" t="s">
        <v>144</v>
      </c>
      <c r="J113" s="39" t="s">
        <v>105</v>
      </c>
      <c r="K113" s="39"/>
      <c r="L113" s="51"/>
      <c r="M113" s="33"/>
      <c r="N113" s="33"/>
      <c r="O113" s="33"/>
      <c r="P113" s="33"/>
      <c r="Q113" s="33"/>
      <c r="R113" s="33"/>
      <c r="S113" s="33"/>
      <c r="T113" s="45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1:112" s="6" customFormat="1" ht="18" customHeight="1" hidden="1">
      <c r="A114" s="204"/>
      <c r="B114" s="204"/>
      <c r="C114" s="251" t="s">
        <v>110</v>
      </c>
      <c r="D114" s="251"/>
      <c r="E114" s="251"/>
      <c r="F114" s="251"/>
      <c r="G114" s="251"/>
      <c r="H114" s="51" t="s">
        <v>136</v>
      </c>
      <c r="I114" s="51" t="s">
        <v>144</v>
      </c>
      <c r="J114" s="51" t="s">
        <v>105</v>
      </c>
      <c r="K114" s="51" t="s">
        <v>111</v>
      </c>
      <c r="L114" s="51" t="s">
        <v>370</v>
      </c>
      <c r="M114" s="33"/>
      <c r="N114" s="33"/>
      <c r="O114" s="33"/>
      <c r="P114" s="33"/>
      <c r="Q114" s="33"/>
      <c r="R114" s="33"/>
      <c r="S114" s="33"/>
      <c r="T114" s="45">
        <v>2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</row>
    <row r="115" spans="1:112" s="6" customFormat="1" ht="84.75" customHeight="1" hidden="1">
      <c r="A115" s="232">
        <v>403</v>
      </c>
      <c r="B115" s="233" t="s">
        <v>154</v>
      </c>
      <c r="C115" s="259" t="s">
        <v>147</v>
      </c>
      <c r="D115" s="52" t="s">
        <v>148</v>
      </c>
      <c r="E115" s="53" t="s">
        <v>57</v>
      </c>
      <c r="F115" s="53" t="s">
        <v>149</v>
      </c>
      <c r="G115" s="53" t="s">
        <v>67</v>
      </c>
      <c r="H115" s="208" t="s">
        <v>68</v>
      </c>
      <c r="I115" s="208" t="s">
        <v>144</v>
      </c>
      <c r="J115" s="208" t="s">
        <v>150</v>
      </c>
      <c r="K115" s="208"/>
      <c r="L115" s="208"/>
      <c r="M115" s="193"/>
      <c r="N115" s="193"/>
      <c r="O115" s="193"/>
      <c r="P115" s="193"/>
      <c r="Q115" s="193"/>
      <c r="R115" s="193"/>
      <c r="S115" s="193"/>
      <c r="T115" s="196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</row>
    <row r="116" spans="1:112" s="6" customFormat="1" ht="90.75" customHeight="1" hidden="1">
      <c r="A116" s="243"/>
      <c r="B116" s="244"/>
      <c r="C116" s="275"/>
      <c r="D116" s="94" t="s">
        <v>151</v>
      </c>
      <c r="E116" s="83" t="s">
        <v>57</v>
      </c>
      <c r="F116" s="81">
        <v>40249</v>
      </c>
      <c r="G116" s="83" t="s">
        <v>67</v>
      </c>
      <c r="H116" s="209"/>
      <c r="I116" s="209"/>
      <c r="J116" s="209"/>
      <c r="K116" s="209"/>
      <c r="L116" s="209"/>
      <c r="M116" s="194"/>
      <c r="N116" s="194"/>
      <c r="O116" s="194"/>
      <c r="P116" s="194"/>
      <c r="Q116" s="194"/>
      <c r="R116" s="194"/>
      <c r="S116" s="194"/>
      <c r="T116" s="197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</row>
    <row r="117" spans="1:112" s="6" customFormat="1" ht="90.75" customHeight="1" hidden="1">
      <c r="A117" s="221"/>
      <c r="B117" s="234"/>
      <c r="C117" s="260"/>
      <c r="D117" s="65" t="s">
        <v>153</v>
      </c>
      <c r="E117" s="59" t="s">
        <v>57</v>
      </c>
      <c r="F117" s="66">
        <v>41858</v>
      </c>
      <c r="G117" s="66">
        <v>42023</v>
      </c>
      <c r="H117" s="210"/>
      <c r="I117" s="210"/>
      <c r="J117" s="210"/>
      <c r="K117" s="210"/>
      <c r="L117" s="210"/>
      <c r="M117" s="195"/>
      <c r="N117" s="195"/>
      <c r="O117" s="195"/>
      <c r="P117" s="195"/>
      <c r="Q117" s="195"/>
      <c r="R117" s="195"/>
      <c r="S117" s="195"/>
      <c r="T117" s="198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</row>
    <row r="118" spans="1:112" s="6" customFormat="1" ht="18" customHeight="1" hidden="1">
      <c r="A118" s="257"/>
      <c r="B118" s="280"/>
      <c r="C118" s="346" t="s">
        <v>127</v>
      </c>
      <c r="D118" s="347"/>
      <c r="E118" s="347"/>
      <c r="F118" s="347"/>
      <c r="G118" s="348"/>
      <c r="H118" s="51" t="s">
        <v>68</v>
      </c>
      <c r="I118" s="51" t="s">
        <v>144</v>
      </c>
      <c r="J118" s="51" t="s">
        <v>150</v>
      </c>
      <c r="K118" s="51" t="s">
        <v>111</v>
      </c>
      <c r="L118" s="51">
        <v>225</v>
      </c>
      <c r="M118" s="33"/>
      <c r="N118" s="33"/>
      <c r="O118" s="33"/>
      <c r="P118" s="33"/>
      <c r="Q118" s="33"/>
      <c r="R118" s="33"/>
      <c r="S118" s="33"/>
      <c r="T118" s="45">
        <v>2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</row>
    <row r="119" spans="1:112" s="6" customFormat="1" ht="18" customHeight="1" hidden="1">
      <c r="A119" s="258"/>
      <c r="B119" s="266"/>
      <c r="C119" s="222" t="s">
        <v>110</v>
      </c>
      <c r="D119" s="225"/>
      <c r="E119" s="225"/>
      <c r="F119" s="225"/>
      <c r="G119" s="226"/>
      <c r="H119" s="51" t="s">
        <v>68</v>
      </c>
      <c r="I119" s="51" t="s">
        <v>144</v>
      </c>
      <c r="J119" s="51" t="s">
        <v>150</v>
      </c>
      <c r="K119" s="51" t="s">
        <v>111</v>
      </c>
      <c r="L119" s="51">
        <v>226</v>
      </c>
      <c r="M119" s="33"/>
      <c r="N119" s="33"/>
      <c r="O119" s="33"/>
      <c r="P119" s="33"/>
      <c r="Q119" s="33"/>
      <c r="R119" s="33"/>
      <c r="S119" s="33"/>
      <c r="T119" s="45">
        <v>2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</row>
    <row r="120" spans="1:112" s="6" customFormat="1" ht="81" customHeight="1" hidden="1">
      <c r="A120" s="204">
        <v>403</v>
      </c>
      <c r="B120" s="211" t="s">
        <v>157</v>
      </c>
      <c r="C120" s="251" t="s">
        <v>155</v>
      </c>
      <c r="D120" s="52" t="s">
        <v>148</v>
      </c>
      <c r="E120" s="53" t="s">
        <v>57</v>
      </c>
      <c r="F120" s="53" t="s">
        <v>149</v>
      </c>
      <c r="G120" s="53" t="s">
        <v>67</v>
      </c>
      <c r="H120" s="208" t="s">
        <v>68</v>
      </c>
      <c r="I120" s="208" t="s">
        <v>144</v>
      </c>
      <c r="J120" s="208" t="s">
        <v>156</v>
      </c>
      <c r="K120" s="208"/>
      <c r="L120" s="208"/>
      <c r="M120" s="193"/>
      <c r="N120" s="193"/>
      <c r="O120" s="193"/>
      <c r="P120" s="193"/>
      <c r="Q120" s="193"/>
      <c r="R120" s="193"/>
      <c r="S120" s="193"/>
      <c r="T120" s="196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</row>
    <row r="121" spans="1:112" s="6" customFormat="1" ht="95.25" customHeight="1" hidden="1">
      <c r="A121" s="204"/>
      <c r="B121" s="211"/>
      <c r="C121" s="251"/>
      <c r="D121" s="94" t="s">
        <v>151</v>
      </c>
      <c r="E121" s="83" t="s">
        <v>57</v>
      </c>
      <c r="F121" s="81">
        <v>40249</v>
      </c>
      <c r="G121" s="83" t="s">
        <v>67</v>
      </c>
      <c r="H121" s="209"/>
      <c r="I121" s="209"/>
      <c r="J121" s="209"/>
      <c r="K121" s="209"/>
      <c r="L121" s="209"/>
      <c r="M121" s="194"/>
      <c r="N121" s="194"/>
      <c r="O121" s="194"/>
      <c r="P121" s="194"/>
      <c r="Q121" s="194"/>
      <c r="R121" s="194"/>
      <c r="S121" s="194"/>
      <c r="T121" s="197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</row>
    <row r="122" spans="1:112" s="6" customFormat="1" ht="87.75" customHeight="1" hidden="1">
      <c r="A122" s="204"/>
      <c r="B122" s="211"/>
      <c r="C122" s="251"/>
      <c r="D122" s="65" t="s">
        <v>153</v>
      </c>
      <c r="E122" s="59" t="s">
        <v>57</v>
      </c>
      <c r="F122" s="66">
        <v>41858</v>
      </c>
      <c r="G122" s="66">
        <v>42023</v>
      </c>
      <c r="H122" s="210"/>
      <c r="I122" s="210"/>
      <c r="J122" s="210"/>
      <c r="K122" s="210"/>
      <c r="L122" s="210"/>
      <c r="M122" s="195"/>
      <c r="N122" s="195"/>
      <c r="O122" s="195"/>
      <c r="P122" s="195"/>
      <c r="Q122" s="195"/>
      <c r="R122" s="195"/>
      <c r="S122" s="195"/>
      <c r="T122" s="198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</row>
    <row r="123" spans="1:112" s="6" customFormat="1" ht="18" customHeight="1" hidden="1">
      <c r="A123" s="204"/>
      <c r="B123" s="204"/>
      <c r="C123" s="346" t="s">
        <v>127</v>
      </c>
      <c r="D123" s="347"/>
      <c r="E123" s="347"/>
      <c r="F123" s="347"/>
      <c r="G123" s="348"/>
      <c r="H123" s="51" t="s">
        <v>68</v>
      </c>
      <c r="I123" s="51" t="s">
        <v>144</v>
      </c>
      <c r="J123" s="51" t="s">
        <v>156</v>
      </c>
      <c r="K123" s="51" t="s">
        <v>111</v>
      </c>
      <c r="L123" s="51">
        <v>225</v>
      </c>
      <c r="M123" s="33"/>
      <c r="N123" s="33"/>
      <c r="O123" s="33"/>
      <c r="P123" s="33"/>
      <c r="Q123" s="33"/>
      <c r="R123" s="33"/>
      <c r="S123" s="33"/>
      <c r="T123" s="45">
        <v>2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</row>
    <row r="124" spans="1:112" s="6" customFormat="1" ht="100.5" customHeight="1" hidden="1">
      <c r="A124" s="232">
        <v>403</v>
      </c>
      <c r="B124" s="233" t="s">
        <v>220</v>
      </c>
      <c r="C124" s="245" t="s">
        <v>158</v>
      </c>
      <c r="D124" s="94" t="s">
        <v>151</v>
      </c>
      <c r="E124" s="83" t="s">
        <v>57</v>
      </c>
      <c r="F124" s="81">
        <v>40249</v>
      </c>
      <c r="G124" s="83" t="s">
        <v>67</v>
      </c>
      <c r="H124" s="208" t="s">
        <v>68</v>
      </c>
      <c r="I124" s="208" t="s">
        <v>144</v>
      </c>
      <c r="J124" s="208" t="s">
        <v>159</v>
      </c>
      <c r="K124" s="208"/>
      <c r="L124" s="208"/>
      <c r="M124" s="193"/>
      <c r="N124" s="193"/>
      <c r="O124" s="193"/>
      <c r="P124" s="193"/>
      <c r="Q124" s="193"/>
      <c r="R124" s="193"/>
      <c r="S124" s="193"/>
      <c r="T124" s="196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</row>
    <row r="125" spans="1:112" s="6" customFormat="1" ht="93.75" customHeight="1" hidden="1">
      <c r="A125" s="221"/>
      <c r="B125" s="234"/>
      <c r="C125" s="247"/>
      <c r="D125" s="65" t="s">
        <v>153</v>
      </c>
      <c r="E125" s="59" t="s">
        <v>57</v>
      </c>
      <c r="F125" s="66">
        <v>41858</v>
      </c>
      <c r="G125" s="66">
        <v>42023</v>
      </c>
      <c r="H125" s="210"/>
      <c r="I125" s="210"/>
      <c r="J125" s="210"/>
      <c r="K125" s="210"/>
      <c r="L125" s="210"/>
      <c r="M125" s="195"/>
      <c r="N125" s="195"/>
      <c r="O125" s="195"/>
      <c r="P125" s="195"/>
      <c r="Q125" s="195"/>
      <c r="R125" s="195"/>
      <c r="S125" s="195"/>
      <c r="T125" s="198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</row>
    <row r="126" spans="1:112" s="6" customFormat="1" ht="18" customHeight="1" hidden="1">
      <c r="A126" s="257"/>
      <c r="B126" s="280"/>
      <c r="C126" s="222" t="s">
        <v>110</v>
      </c>
      <c r="D126" s="225"/>
      <c r="E126" s="225"/>
      <c r="F126" s="225"/>
      <c r="G126" s="226"/>
      <c r="H126" s="51" t="s">
        <v>68</v>
      </c>
      <c r="I126" s="51" t="s">
        <v>144</v>
      </c>
      <c r="J126" s="51" t="s">
        <v>159</v>
      </c>
      <c r="K126" s="51" t="s">
        <v>111</v>
      </c>
      <c r="L126" s="51">
        <v>226</v>
      </c>
      <c r="M126" s="33"/>
      <c r="N126" s="33"/>
      <c r="O126" s="33"/>
      <c r="P126" s="33"/>
      <c r="Q126" s="33"/>
      <c r="R126" s="33"/>
      <c r="S126" s="33"/>
      <c r="T126" s="45">
        <v>2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</row>
    <row r="127" spans="1:112" s="6" customFormat="1" ht="78.75" customHeight="1" hidden="1">
      <c r="A127" s="204">
        <v>403</v>
      </c>
      <c r="B127" s="211" t="s">
        <v>221</v>
      </c>
      <c r="C127" s="251" t="s">
        <v>336</v>
      </c>
      <c r="D127" s="52" t="s">
        <v>148</v>
      </c>
      <c r="E127" s="53" t="s">
        <v>57</v>
      </c>
      <c r="F127" s="53" t="s">
        <v>149</v>
      </c>
      <c r="G127" s="53" t="s">
        <v>67</v>
      </c>
      <c r="H127" s="208" t="s">
        <v>68</v>
      </c>
      <c r="I127" s="208" t="s">
        <v>144</v>
      </c>
      <c r="J127" s="208" t="s">
        <v>160</v>
      </c>
      <c r="K127" s="208"/>
      <c r="L127" s="208"/>
      <c r="M127" s="193"/>
      <c r="N127" s="193"/>
      <c r="O127" s="193"/>
      <c r="P127" s="193"/>
      <c r="Q127" s="193"/>
      <c r="R127" s="193"/>
      <c r="S127" s="193"/>
      <c r="T127" s="196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</row>
    <row r="128" spans="1:112" s="6" customFormat="1" ht="93.75" customHeight="1" hidden="1">
      <c r="A128" s="204"/>
      <c r="B128" s="211"/>
      <c r="C128" s="251"/>
      <c r="D128" s="94" t="s">
        <v>151</v>
      </c>
      <c r="E128" s="83" t="s">
        <v>57</v>
      </c>
      <c r="F128" s="81">
        <v>40249</v>
      </c>
      <c r="G128" s="83" t="s">
        <v>67</v>
      </c>
      <c r="H128" s="209"/>
      <c r="I128" s="209"/>
      <c r="J128" s="209"/>
      <c r="K128" s="209"/>
      <c r="L128" s="209"/>
      <c r="M128" s="194"/>
      <c r="N128" s="194"/>
      <c r="O128" s="194"/>
      <c r="P128" s="194"/>
      <c r="Q128" s="194"/>
      <c r="R128" s="194"/>
      <c r="S128" s="194"/>
      <c r="T128" s="197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</row>
    <row r="129" spans="1:112" s="6" customFormat="1" ht="92.25" customHeight="1" hidden="1">
      <c r="A129" s="204"/>
      <c r="B129" s="211"/>
      <c r="C129" s="251"/>
      <c r="D129" s="65" t="s">
        <v>153</v>
      </c>
      <c r="E129" s="59" t="s">
        <v>57</v>
      </c>
      <c r="F129" s="66">
        <v>41858</v>
      </c>
      <c r="G129" s="66">
        <v>42023</v>
      </c>
      <c r="H129" s="210"/>
      <c r="I129" s="210"/>
      <c r="J129" s="210"/>
      <c r="K129" s="210"/>
      <c r="L129" s="210"/>
      <c r="M129" s="195"/>
      <c r="N129" s="195"/>
      <c r="O129" s="195"/>
      <c r="P129" s="195"/>
      <c r="Q129" s="195"/>
      <c r="R129" s="195"/>
      <c r="S129" s="195"/>
      <c r="T129" s="198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</row>
    <row r="130" spans="1:112" s="6" customFormat="1" ht="18" customHeight="1" hidden="1">
      <c r="A130" s="257"/>
      <c r="B130" s="280"/>
      <c r="C130" s="346" t="s">
        <v>127</v>
      </c>
      <c r="D130" s="347"/>
      <c r="E130" s="347"/>
      <c r="F130" s="347"/>
      <c r="G130" s="348"/>
      <c r="H130" s="51" t="s">
        <v>68</v>
      </c>
      <c r="I130" s="51" t="s">
        <v>144</v>
      </c>
      <c r="J130" s="51" t="s">
        <v>160</v>
      </c>
      <c r="K130" s="51" t="s">
        <v>111</v>
      </c>
      <c r="L130" s="51">
        <v>225</v>
      </c>
      <c r="M130" s="33"/>
      <c r="N130" s="33"/>
      <c r="O130" s="33"/>
      <c r="P130" s="33"/>
      <c r="Q130" s="33"/>
      <c r="R130" s="33"/>
      <c r="S130" s="33"/>
      <c r="T130" s="45">
        <v>2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</row>
    <row r="131" spans="1:112" s="6" customFormat="1" ht="18" customHeight="1" hidden="1">
      <c r="A131" s="258"/>
      <c r="B131" s="266"/>
      <c r="C131" s="222" t="s">
        <v>110</v>
      </c>
      <c r="D131" s="225"/>
      <c r="E131" s="225"/>
      <c r="F131" s="225"/>
      <c r="G131" s="226"/>
      <c r="H131" s="51" t="s">
        <v>68</v>
      </c>
      <c r="I131" s="51" t="s">
        <v>144</v>
      </c>
      <c r="J131" s="51" t="s">
        <v>160</v>
      </c>
      <c r="K131" s="51" t="s">
        <v>111</v>
      </c>
      <c r="L131" s="51">
        <v>226</v>
      </c>
      <c r="M131" s="33"/>
      <c r="N131" s="33"/>
      <c r="O131" s="33"/>
      <c r="P131" s="33"/>
      <c r="Q131" s="33"/>
      <c r="R131" s="33"/>
      <c r="S131" s="33"/>
      <c r="T131" s="45">
        <v>2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</row>
    <row r="132" spans="1:112" s="6" customFormat="1" ht="75" customHeight="1" hidden="1">
      <c r="A132" s="257">
        <v>403</v>
      </c>
      <c r="B132" s="233" t="s">
        <v>163</v>
      </c>
      <c r="C132" s="264" t="s">
        <v>353</v>
      </c>
      <c r="D132" s="52" t="s">
        <v>161</v>
      </c>
      <c r="E132" s="53" t="s">
        <v>57</v>
      </c>
      <c r="F132" s="95">
        <v>40235</v>
      </c>
      <c r="G132" s="53" t="s">
        <v>67</v>
      </c>
      <c r="H132" s="208" t="s">
        <v>68</v>
      </c>
      <c r="I132" s="208" t="s">
        <v>48</v>
      </c>
      <c r="J132" s="208" t="s">
        <v>162</v>
      </c>
      <c r="K132" s="208"/>
      <c r="L132" s="208"/>
      <c r="M132" s="193"/>
      <c r="N132" s="193"/>
      <c r="O132" s="193"/>
      <c r="P132" s="193"/>
      <c r="Q132" s="193"/>
      <c r="R132" s="193"/>
      <c r="S132" s="193"/>
      <c r="T132" s="196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</row>
    <row r="133" spans="1:112" s="6" customFormat="1" ht="135.75" customHeight="1" hidden="1">
      <c r="A133" s="258"/>
      <c r="B133" s="234"/>
      <c r="C133" s="333"/>
      <c r="D133" s="65" t="s">
        <v>109</v>
      </c>
      <c r="E133" s="59" t="s">
        <v>57</v>
      </c>
      <c r="F133" s="66">
        <v>41858</v>
      </c>
      <c r="G133" s="66">
        <v>42023</v>
      </c>
      <c r="H133" s="210"/>
      <c r="I133" s="210"/>
      <c r="J133" s="210"/>
      <c r="K133" s="210"/>
      <c r="L133" s="210"/>
      <c r="M133" s="195"/>
      <c r="N133" s="195"/>
      <c r="O133" s="195"/>
      <c r="P133" s="195"/>
      <c r="Q133" s="195"/>
      <c r="R133" s="195"/>
      <c r="S133" s="195"/>
      <c r="T133" s="198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</row>
    <row r="134" spans="1:112" s="6" customFormat="1" ht="35.25" customHeight="1" hidden="1">
      <c r="A134" s="235"/>
      <c r="B134" s="236"/>
      <c r="C134" s="254" t="s">
        <v>110</v>
      </c>
      <c r="D134" s="256"/>
      <c r="E134" s="48"/>
      <c r="F134" s="48"/>
      <c r="G134" s="48"/>
      <c r="H134" s="70" t="s">
        <v>68</v>
      </c>
      <c r="I134" s="96" t="s">
        <v>48</v>
      </c>
      <c r="J134" s="70" t="s">
        <v>162</v>
      </c>
      <c r="K134" s="70" t="s">
        <v>111</v>
      </c>
      <c r="L134" s="70">
        <v>226</v>
      </c>
      <c r="M134" s="30"/>
      <c r="N134" s="30"/>
      <c r="O134" s="30"/>
      <c r="P134" s="30"/>
      <c r="Q134" s="30"/>
      <c r="R134" s="30"/>
      <c r="S134" s="30"/>
      <c r="T134" s="71">
        <v>2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</row>
    <row r="135" spans="1:112" s="6" customFormat="1" ht="91.5" customHeight="1" hidden="1">
      <c r="A135" s="257">
        <v>403</v>
      </c>
      <c r="B135" s="233" t="s">
        <v>222</v>
      </c>
      <c r="C135" s="264" t="s">
        <v>354</v>
      </c>
      <c r="D135" s="52" t="s">
        <v>161</v>
      </c>
      <c r="E135" s="53" t="s">
        <v>57</v>
      </c>
      <c r="F135" s="95">
        <v>40235</v>
      </c>
      <c r="G135" s="53" t="s">
        <v>67</v>
      </c>
      <c r="H135" s="208" t="s">
        <v>68</v>
      </c>
      <c r="I135" s="208" t="s">
        <v>48</v>
      </c>
      <c r="J135" s="208" t="s">
        <v>164</v>
      </c>
      <c r="K135" s="208"/>
      <c r="L135" s="208"/>
      <c r="M135" s="193"/>
      <c r="N135" s="193"/>
      <c r="O135" s="193"/>
      <c r="P135" s="193"/>
      <c r="Q135" s="193"/>
      <c r="R135" s="193"/>
      <c r="S135" s="193"/>
      <c r="T135" s="196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</row>
    <row r="136" spans="1:112" s="6" customFormat="1" ht="128.25" customHeight="1" hidden="1">
      <c r="A136" s="258"/>
      <c r="B136" s="234"/>
      <c r="C136" s="333"/>
      <c r="D136" s="65" t="s">
        <v>109</v>
      </c>
      <c r="E136" s="59" t="s">
        <v>57</v>
      </c>
      <c r="F136" s="66">
        <v>41858</v>
      </c>
      <c r="G136" s="66">
        <v>42023</v>
      </c>
      <c r="H136" s="210"/>
      <c r="I136" s="210"/>
      <c r="J136" s="210"/>
      <c r="K136" s="210"/>
      <c r="L136" s="210"/>
      <c r="M136" s="195"/>
      <c r="N136" s="195"/>
      <c r="O136" s="195"/>
      <c r="P136" s="195"/>
      <c r="Q136" s="195"/>
      <c r="R136" s="195"/>
      <c r="S136" s="195"/>
      <c r="T136" s="198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</row>
    <row r="137" spans="1:112" s="6" customFormat="1" ht="18" customHeight="1" hidden="1">
      <c r="A137" s="235"/>
      <c r="B137" s="236"/>
      <c r="C137" s="254" t="s">
        <v>110</v>
      </c>
      <c r="D137" s="256"/>
      <c r="E137" s="48"/>
      <c r="F137" s="48"/>
      <c r="G137" s="48"/>
      <c r="H137" s="70" t="s">
        <v>68</v>
      </c>
      <c r="I137" s="96" t="s">
        <v>48</v>
      </c>
      <c r="J137" s="70" t="s">
        <v>164</v>
      </c>
      <c r="K137" s="70" t="s">
        <v>111</v>
      </c>
      <c r="L137" s="70">
        <v>226</v>
      </c>
      <c r="M137" s="30"/>
      <c r="N137" s="30"/>
      <c r="O137" s="30"/>
      <c r="P137" s="30"/>
      <c r="Q137" s="30"/>
      <c r="R137" s="30"/>
      <c r="S137" s="30"/>
      <c r="T137" s="71">
        <v>2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</row>
    <row r="138" spans="1:112" s="6" customFormat="1" ht="87" customHeight="1" hidden="1">
      <c r="A138" s="257">
        <v>403</v>
      </c>
      <c r="B138" s="233" t="s">
        <v>223</v>
      </c>
      <c r="C138" s="264" t="s">
        <v>353</v>
      </c>
      <c r="D138" s="52" t="s">
        <v>161</v>
      </c>
      <c r="E138" s="53" t="s">
        <v>57</v>
      </c>
      <c r="F138" s="54">
        <v>40235</v>
      </c>
      <c r="G138" s="53" t="s">
        <v>67</v>
      </c>
      <c r="H138" s="208" t="s">
        <v>68</v>
      </c>
      <c r="I138" s="208" t="s">
        <v>48</v>
      </c>
      <c r="J138" s="208" t="s">
        <v>165</v>
      </c>
      <c r="K138" s="208"/>
      <c r="L138" s="208"/>
      <c r="M138" s="193"/>
      <c r="N138" s="193"/>
      <c r="O138" s="193"/>
      <c r="P138" s="193"/>
      <c r="Q138" s="193"/>
      <c r="R138" s="193"/>
      <c r="S138" s="193"/>
      <c r="T138" s="196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</row>
    <row r="139" spans="1:112" s="6" customFormat="1" ht="120" customHeight="1" hidden="1">
      <c r="A139" s="258"/>
      <c r="B139" s="234"/>
      <c r="C139" s="333"/>
      <c r="D139" s="65" t="s">
        <v>109</v>
      </c>
      <c r="E139" s="59" t="s">
        <v>57</v>
      </c>
      <c r="F139" s="66">
        <v>41858</v>
      </c>
      <c r="G139" s="66">
        <v>42023</v>
      </c>
      <c r="H139" s="210"/>
      <c r="I139" s="210"/>
      <c r="J139" s="210"/>
      <c r="K139" s="210"/>
      <c r="L139" s="210"/>
      <c r="M139" s="195"/>
      <c r="N139" s="195"/>
      <c r="O139" s="195"/>
      <c r="P139" s="195"/>
      <c r="Q139" s="195"/>
      <c r="R139" s="195"/>
      <c r="S139" s="195"/>
      <c r="T139" s="198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</row>
    <row r="140" spans="1:112" s="6" customFormat="1" ht="18" customHeight="1" hidden="1">
      <c r="A140" s="97"/>
      <c r="B140" s="98"/>
      <c r="C140" s="254" t="s">
        <v>110</v>
      </c>
      <c r="D140" s="255"/>
      <c r="E140" s="255"/>
      <c r="F140" s="255"/>
      <c r="G140" s="256"/>
      <c r="H140" s="67" t="s">
        <v>68</v>
      </c>
      <c r="I140" s="51" t="s">
        <v>48</v>
      </c>
      <c r="J140" s="51" t="s">
        <v>165</v>
      </c>
      <c r="K140" s="51" t="s">
        <v>111</v>
      </c>
      <c r="L140" s="51">
        <v>226</v>
      </c>
      <c r="M140" s="33"/>
      <c r="N140" s="33"/>
      <c r="O140" s="33"/>
      <c r="P140" s="33"/>
      <c r="Q140" s="33"/>
      <c r="R140" s="33"/>
      <c r="S140" s="33"/>
      <c r="T140" s="45">
        <v>2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</row>
    <row r="141" spans="1:112" s="6" customFormat="1" ht="98.25" customHeight="1" hidden="1">
      <c r="A141" s="257">
        <v>403</v>
      </c>
      <c r="B141" s="233" t="s">
        <v>173</v>
      </c>
      <c r="C141" s="268" t="s">
        <v>355</v>
      </c>
      <c r="D141" s="99" t="s">
        <v>356</v>
      </c>
      <c r="E141" s="100" t="s">
        <v>57</v>
      </c>
      <c r="F141" s="101" t="s">
        <v>166</v>
      </c>
      <c r="G141" s="100" t="s">
        <v>67</v>
      </c>
      <c r="H141" s="208" t="s">
        <v>167</v>
      </c>
      <c r="I141" s="208" t="s">
        <v>58</v>
      </c>
      <c r="J141" s="208" t="s">
        <v>168</v>
      </c>
      <c r="K141" s="208"/>
      <c r="L141" s="208"/>
      <c r="M141" s="193"/>
      <c r="N141" s="193"/>
      <c r="O141" s="193"/>
      <c r="P141" s="193"/>
      <c r="Q141" s="193"/>
      <c r="R141" s="193"/>
      <c r="S141" s="193"/>
      <c r="T141" s="196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</row>
    <row r="142" spans="1:112" s="6" customFormat="1" ht="66.75" customHeight="1" hidden="1">
      <c r="A142" s="300"/>
      <c r="B142" s="244"/>
      <c r="C142" s="345"/>
      <c r="D142" s="102" t="s">
        <v>169</v>
      </c>
      <c r="E142" s="103" t="s">
        <v>57</v>
      </c>
      <c r="F142" s="104" t="s">
        <v>170</v>
      </c>
      <c r="G142" s="103" t="s">
        <v>67</v>
      </c>
      <c r="H142" s="209"/>
      <c r="I142" s="209"/>
      <c r="J142" s="209"/>
      <c r="K142" s="209"/>
      <c r="L142" s="209"/>
      <c r="M142" s="194"/>
      <c r="N142" s="194"/>
      <c r="O142" s="194"/>
      <c r="P142" s="194"/>
      <c r="Q142" s="194"/>
      <c r="R142" s="194"/>
      <c r="S142" s="194"/>
      <c r="T142" s="197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</row>
    <row r="143" spans="1:112" s="6" customFormat="1" ht="96" customHeight="1" hidden="1">
      <c r="A143" s="258"/>
      <c r="B143" s="234"/>
      <c r="C143" s="269"/>
      <c r="D143" s="105" t="s">
        <v>171</v>
      </c>
      <c r="E143" s="106" t="s">
        <v>57</v>
      </c>
      <c r="F143" s="66">
        <v>41640</v>
      </c>
      <c r="G143" s="66">
        <v>42023</v>
      </c>
      <c r="H143" s="210"/>
      <c r="I143" s="210"/>
      <c r="J143" s="210"/>
      <c r="K143" s="210"/>
      <c r="L143" s="210"/>
      <c r="M143" s="195"/>
      <c r="N143" s="195"/>
      <c r="O143" s="195"/>
      <c r="P143" s="195"/>
      <c r="Q143" s="195"/>
      <c r="R143" s="195"/>
      <c r="S143" s="195"/>
      <c r="T143" s="198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</row>
    <row r="144" spans="1:112" s="6" customFormat="1" ht="23.25" customHeight="1" hidden="1">
      <c r="A144" s="235"/>
      <c r="B144" s="236"/>
      <c r="C144" s="326" t="s">
        <v>127</v>
      </c>
      <c r="D144" s="327"/>
      <c r="E144" s="329"/>
      <c r="F144" s="329"/>
      <c r="G144" s="344"/>
      <c r="H144" s="51" t="s">
        <v>167</v>
      </c>
      <c r="I144" s="51" t="s">
        <v>58</v>
      </c>
      <c r="J144" s="51" t="s">
        <v>168</v>
      </c>
      <c r="K144" s="51" t="s">
        <v>172</v>
      </c>
      <c r="L144" s="51">
        <v>225</v>
      </c>
      <c r="M144" s="33"/>
      <c r="N144" s="33"/>
      <c r="O144" s="33"/>
      <c r="P144" s="33"/>
      <c r="Q144" s="33"/>
      <c r="R144" s="33"/>
      <c r="S144" s="33"/>
      <c r="T144" s="45">
        <v>2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</row>
    <row r="145" spans="1:112" s="22" customFormat="1" ht="111.75" customHeight="1">
      <c r="A145" s="204">
        <v>403</v>
      </c>
      <c r="B145" s="233" t="s">
        <v>403</v>
      </c>
      <c r="C145" s="306" t="s">
        <v>380</v>
      </c>
      <c r="D145" s="61" t="s">
        <v>385</v>
      </c>
      <c r="E145" s="53" t="s">
        <v>57</v>
      </c>
      <c r="F145" s="54">
        <v>42370</v>
      </c>
      <c r="G145" s="107">
        <v>44196</v>
      </c>
      <c r="H145" s="261" t="s">
        <v>136</v>
      </c>
      <c r="I145" s="208" t="s">
        <v>144</v>
      </c>
      <c r="J145" s="208" t="s">
        <v>378</v>
      </c>
      <c r="K145" s="208"/>
      <c r="L145" s="208"/>
      <c r="M145" s="193"/>
      <c r="N145" s="193"/>
      <c r="O145" s="193"/>
      <c r="P145" s="193">
        <f>P147</f>
        <v>30</v>
      </c>
      <c r="Q145" s="193"/>
      <c r="R145" s="193"/>
      <c r="S145" s="193"/>
      <c r="T145" s="196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</row>
    <row r="146" spans="1:112" s="22" customFormat="1" ht="170.25" customHeight="1">
      <c r="A146" s="204"/>
      <c r="B146" s="234"/>
      <c r="C146" s="307"/>
      <c r="D146" s="69" t="s">
        <v>394</v>
      </c>
      <c r="E146" s="59" t="s">
        <v>57</v>
      </c>
      <c r="F146" s="66">
        <v>42999</v>
      </c>
      <c r="G146" s="66">
        <v>44196</v>
      </c>
      <c r="H146" s="262"/>
      <c r="I146" s="210"/>
      <c r="J146" s="210"/>
      <c r="K146" s="210"/>
      <c r="L146" s="210"/>
      <c r="M146" s="195"/>
      <c r="N146" s="195"/>
      <c r="O146" s="195"/>
      <c r="P146" s="195"/>
      <c r="Q146" s="195"/>
      <c r="R146" s="195"/>
      <c r="S146" s="195"/>
      <c r="T146" s="198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</row>
    <row r="147" spans="1:112" s="22" customFormat="1" ht="30" customHeight="1">
      <c r="A147" s="235"/>
      <c r="B147" s="236"/>
      <c r="C147" s="205" t="s">
        <v>409</v>
      </c>
      <c r="D147" s="206"/>
      <c r="E147" s="206"/>
      <c r="F147" s="206"/>
      <c r="G147" s="207"/>
      <c r="H147" s="51" t="s">
        <v>136</v>
      </c>
      <c r="I147" s="51" t="s">
        <v>144</v>
      </c>
      <c r="J147" s="51" t="s">
        <v>424</v>
      </c>
      <c r="K147" s="51" t="s">
        <v>111</v>
      </c>
      <c r="L147" s="51" t="s">
        <v>370</v>
      </c>
      <c r="M147" s="33"/>
      <c r="N147" s="33"/>
      <c r="O147" s="33"/>
      <c r="P147" s="33">
        <v>30</v>
      </c>
      <c r="Q147" s="33"/>
      <c r="R147" s="33"/>
      <c r="S147" s="33"/>
      <c r="T147" s="45">
        <v>2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</row>
    <row r="148" spans="1:112" s="13" customFormat="1" ht="83.25" customHeight="1" hidden="1">
      <c r="A148" s="232">
        <v>403</v>
      </c>
      <c r="B148" s="233" t="s">
        <v>402</v>
      </c>
      <c r="C148" s="37" t="s">
        <v>81</v>
      </c>
      <c r="D148" s="64" t="s">
        <v>82</v>
      </c>
      <c r="E148" s="49" t="s">
        <v>57</v>
      </c>
      <c r="F148" s="50">
        <v>39814</v>
      </c>
      <c r="G148" s="49" t="s">
        <v>67</v>
      </c>
      <c r="H148" s="70" t="s">
        <v>68</v>
      </c>
      <c r="I148" s="70" t="s">
        <v>167</v>
      </c>
      <c r="J148" s="70" t="s">
        <v>83</v>
      </c>
      <c r="K148" s="70"/>
      <c r="L148" s="70"/>
      <c r="M148" s="30"/>
      <c r="N148" s="30"/>
      <c r="O148" s="30"/>
      <c r="P148" s="30"/>
      <c r="Q148" s="30"/>
      <c r="R148" s="30"/>
      <c r="S148" s="30"/>
      <c r="T148" s="7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</row>
    <row r="149" spans="1:112" s="13" customFormat="1" ht="23.25" customHeight="1" hidden="1">
      <c r="A149" s="243"/>
      <c r="B149" s="244"/>
      <c r="C149" s="326" t="s">
        <v>120</v>
      </c>
      <c r="D149" s="327"/>
      <c r="E149" s="327"/>
      <c r="F149" s="327"/>
      <c r="G149" s="328"/>
      <c r="H149" s="70" t="s">
        <v>68</v>
      </c>
      <c r="I149" s="70" t="s">
        <v>167</v>
      </c>
      <c r="J149" s="70" t="s">
        <v>83</v>
      </c>
      <c r="K149" s="70" t="s">
        <v>111</v>
      </c>
      <c r="L149" s="70" t="s">
        <v>370</v>
      </c>
      <c r="M149" s="30"/>
      <c r="N149" s="30"/>
      <c r="O149" s="30"/>
      <c r="P149" s="30"/>
      <c r="Q149" s="30"/>
      <c r="R149" s="30"/>
      <c r="S149" s="30"/>
      <c r="T149" s="71">
        <v>2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</row>
    <row r="150" spans="1:112" s="13" customFormat="1" ht="100.5" customHeight="1" hidden="1">
      <c r="A150" s="232">
        <v>403</v>
      </c>
      <c r="B150" s="233" t="s">
        <v>403</v>
      </c>
      <c r="C150" s="108" t="s">
        <v>260</v>
      </c>
      <c r="D150" s="64" t="s">
        <v>103</v>
      </c>
      <c r="E150" s="49" t="s">
        <v>57</v>
      </c>
      <c r="F150" s="50">
        <v>41640</v>
      </c>
      <c r="G150" s="59" t="s">
        <v>104</v>
      </c>
      <c r="H150" s="39" t="s">
        <v>68</v>
      </c>
      <c r="I150" s="39" t="s">
        <v>167</v>
      </c>
      <c r="J150" s="39" t="s">
        <v>107</v>
      </c>
      <c r="K150" s="70"/>
      <c r="L150" s="70"/>
      <c r="M150" s="30"/>
      <c r="N150" s="30"/>
      <c r="O150" s="30"/>
      <c r="P150" s="30"/>
      <c r="Q150" s="30"/>
      <c r="R150" s="30"/>
      <c r="S150" s="30"/>
      <c r="T150" s="7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</row>
    <row r="151" spans="1:112" s="13" customFormat="1" ht="23.25" customHeight="1" hidden="1">
      <c r="A151" s="221"/>
      <c r="B151" s="234"/>
      <c r="C151" s="326" t="s">
        <v>120</v>
      </c>
      <c r="D151" s="329"/>
      <c r="E151" s="329"/>
      <c r="F151" s="329"/>
      <c r="G151" s="344"/>
      <c r="H151" s="70" t="s">
        <v>68</v>
      </c>
      <c r="I151" s="70" t="s">
        <v>167</v>
      </c>
      <c r="J151" s="39" t="s">
        <v>107</v>
      </c>
      <c r="K151" s="70" t="s">
        <v>111</v>
      </c>
      <c r="L151" s="70" t="s">
        <v>370</v>
      </c>
      <c r="M151" s="30"/>
      <c r="N151" s="30"/>
      <c r="O151" s="30"/>
      <c r="P151" s="30"/>
      <c r="Q151" s="30"/>
      <c r="R151" s="30"/>
      <c r="S151" s="30"/>
      <c r="T151" s="71">
        <v>2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</row>
    <row r="152" spans="1:112" s="27" customFormat="1" ht="108.75" customHeight="1">
      <c r="A152" s="204">
        <v>403</v>
      </c>
      <c r="B152" s="233" t="s">
        <v>404</v>
      </c>
      <c r="C152" s="306" t="s">
        <v>422</v>
      </c>
      <c r="D152" s="61" t="s">
        <v>385</v>
      </c>
      <c r="E152" s="53" t="s">
        <v>57</v>
      </c>
      <c r="F152" s="54">
        <v>42370</v>
      </c>
      <c r="G152" s="107">
        <v>44196</v>
      </c>
      <c r="H152" s="261" t="s">
        <v>136</v>
      </c>
      <c r="I152" s="208" t="s">
        <v>144</v>
      </c>
      <c r="J152" s="208" t="s">
        <v>423</v>
      </c>
      <c r="K152" s="208"/>
      <c r="L152" s="208"/>
      <c r="M152" s="193"/>
      <c r="N152" s="193"/>
      <c r="O152" s="193"/>
      <c r="P152" s="193">
        <f>P154</f>
        <v>45</v>
      </c>
      <c r="Q152" s="193"/>
      <c r="R152" s="193"/>
      <c r="S152" s="193"/>
      <c r="T152" s="196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</row>
    <row r="153" spans="1:112" s="27" customFormat="1" ht="170.25" customHeight="1">
      <c r="A153" s="204"/>
      <c r="B153" s="234"/>
      <c r="C153" s="307"/>
      <c r="D153" s="69" t="s">
        <v>394</v>
      </c>
      <c r="E153" s="59" t="s">
        <v>57</v>
      </c>
      <c r="F153" s="66">
        <v>42999</v>
      </c>
      <c r="G153" s="66">
        <v>44196</v>
      </c>
      <c r="H153" s="262"/>
      <c r="I153" s="210"/>
      <c r="J153" s="210"/>
      <c r="K153" s="210"/>
      <c r="L153" s="210"/>
      <c r="M153" s="195"/>
      <c r="N153" s="195"/>
      <c r="O153" s="195"/>
      <c r="P153" s="195"/>
      <c r="Q153" s="195"/>
      <c r="R153" s="195"/>
      <c r="S153" s="195"/>
      <c r="T153" s="198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</row>
    <row r="154" spans="1:112" s="27" customFormat="1" ht="23.25" customHeight="1">
      <c r="A154" s="235"/>
      <c r="B154" s="236"/>
      <c r="C154" s="205" t="s">
        <v>421</v>
      </c>
      <c r="D154" s="206"/>
      <c r="E154" s="206"/>
      <c r="F154" s="206"/>
      <c r="G154" s="207"/>
      <c r="H154" s="51" t="s">
        <v>136</v>
      </c>
      <c r="I154" s="51" t="s">
        <v>144</v>
      </c>
      <c r="J154" s="51" t="s">
        <v>423</v>
      </c>
      <c r="K154" s="51" t="s">
        <v>111</v>
      </c>
      <c r="L154" s="51" t="s">
        <v>370</v>
      </c>
      <c r="M154" s="33"/>
      <c r="N154" s="33"/>
      <c r="O154" s="33"/>
      <c r="P154" s="33">
        <v>45</v>
      </c>
      <c r="Q154" s="33"/>
      <c r="R154" s="33"/>
      <c r="S154" s="33"/>
      <c r="T154" s="45">
        <v>2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</row>
    <row r="155" spans="1:112" s="27" customFormat="1" ht="107.25" customHeight="1">
      <c r="A155" s="204">
        <v>403</v>
      </c>
      <c r="B155" s="233" t="s">
        <v>441</v>
      </c>
      <c r="C155" s="306" t="s">
        <v>78</v>
      </c>
      <c r="D155" s="61" t="s">
        <v>385</v>
      </c>
      <c r="E155" s="53" t="s">
        <v>57</v>
      </c>
      <c r="F155" s="54">
        <v>42370</v>
      </c>
      <c r="G155" s="107">
        <v>44196</v>
      </c>
      <c r="H155" s="261" t="s">
        <v>136</v>
      </c>
      <c r="I155" s="208" t="s">
        <v>144</v>
      </c>
      <c r="J155" s="208" t="s">
        <v>425</v>
      </c>
      <c r="K155" s="208"/>
      <c r="L155" s="208"/>
      <c r="M155" s="193"/>
      <c r="N155" s="193"/>
      <c r="O155" s="193"/>
      <c r="P155" s="193">
        <f>P157</f>
        <v>4.2</v>
      </c>
      <c r="Q155" s="193"/>
      <c r="R155" s="193"/>
      <c r="S155" s="193"/>
      <c r="T155" s="196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</row>
    <row r="156" spans="1:112" s="27" customFormat="1" ht="179.25" customHeight="1">
      <c r="A156" s="204"/>
      <c r="B156" s="234"/>
      <c r="C156" s="307"/>
      <c r="D156" s="69" t="s">
        <v>394</v>
      </c>
      <c r="E156" s="59" t="s">
        <v>57</v>
      </c>
      <c r="F156" s="66">
        <v>42999</v>
      </c>
      <c r="G156" s="66">
        <v>44196</v>
      </c>
      <c r="H156" s="262"/>
      <c r="I156" s="210"/>
      <c r="J156" s="210"/>
      <c r="K156" s="210"/>
      <c r="L156" s="210"/>
      <c r="M156" s="195"/>
      <c r="N156" s="195"/>
      <c r="O156" s="195"/>
      <c r="P156" s="195"/>
      <c r="Q156" s="195"/>
      <c r="R156" s="195"/>
      <c r="S156" s="195"/>
      <c r="T156" s="198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</row>
    <row r="157" spans="1:112" s="27" customFormat="1" ht="23.25" customHeight="1">
      <c r="A157" s="235"/>
      <c r="B157" s="236"/>
      <c r="C157" s="205" t="s">
        <v>421</v>
      </c>
      <c r="D157" s="206"/>
      <c r="E157" s="206"/>
      <c r="F157" s="206"/>
      <c r="G157" s="207"/>
      <c r="H157" s="51" t="s">
        <v>136</v>
      </c>
      <c r="I157" s="51" t="s">
        <v>144</v>
      </c>
      <c r="J157" s="51" t="s">
        <v>425</v>
      </c>
      <c r="K157" s="51" t="s">
        <v>111</v>
      </c>
      <c r="L157" s="51" t="s">
        <v>370</v>
      </c>
      <c r="M157" s="33"/>
      <c r="N157" s="33"/>
      <c r="O157" s="33"/>
      <c r="P157" s="33">
        <v>4.2</v>
      </c>
      <c r="Q157" s="33"/>
      <c r="R157" s="33"/>
      <c r="S157" s="33"/>
      <c r="T157" s="45">
        <v>2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</row>
    <row r="158" spans="1:112" s="27" customFormat="1" ht="112.5" customHeight="1">
      <c r="A158" s="204">
        <v>403</v>
      </c>
      <c r="B158" s="233" t="s">
        <v>442</v>
      </c>
      <c r="C158" s="306" t="s">
        <v>106</v>
      </c>
      <c r="D158" s="61" t="s">
        <v>385</v>
      </c>
      <c r="E158" s="53" t="s">
        <v>57</v>
      </c>
      <c r="F158" s="54">
        <v>42370</v>
      </c>
      <c r="G158" s="107">
        <v>44196</v>
      </c>
      <c r="H158" s="261" t="s">
        <v>136</v>
      </c>
      <c r="I158" s="208" t="s">
        <v>144</v>
      </c>
      <c r="J158" s="208" t="s">
        <v>107</v>
      </c>
      <c r="K158" s="208"/>
      <c r="L158" s="208"/>
      <c r="M158" s="193"/>
      <c r="N158" s="193"/>
      <c r="O158" s="193"/>
      <c r="P158" s="193">
        <f>P160</f>
        <v>13.61083</v>
      </c>
      <c r="Q158" s="193"/>
      <c r="R158" s="193"/>
      <c r="S158" s="193"/>
      <c r="T158" s="196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</row>
    <row r="159" spans="1:112" s="27" customFormat="1" ht="170.25" customHeight="1">
      <c r="A159" s="204"/>
      <c r="B159" s="234"/>
      <c r="C159" s="307"/>
      <c r="D159" s="69" t="s">
        <v>394</v>
      </c>
      <c r="E159" s="59" t="s">
        <v>57</v>
      </c>
      <c r="F159" s="66">
        <v>42999</v>
      </c>
      <c r="G159" s="66">
        <v>44196</v>
      </c>
      <c r="H159" s="262"/>
      <c r="I159" s="210"/>
      <c r="J159" s="210"/>
      <c r="K159" s="210"/>
      <c r="L159" s="210"/>
      <c r="M159" s="195"/>
      <c r="N159" s="195"/>
      <c r="O159" s="195"/>
      <c r="P159" s="195"/>
      <c r="Q159" s="195"/>
      <c r="R159" s="195"/>
      <c r="S159" s="195"/>
      <c r="T159" s="198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</row>
    <row r="160" spans="1:112" s="27" customFormat="1" ht="24" customHeight="1">
      <c r="A160" s="235"/>
      <c r="B160" s="236"/>
      <c r="C160" s="205" t="s">
        <v>421</v>
      </c>
      <c r="D160" s="206"/>
      <c r="E160" s="206"/>
      <c r="F160" s="206"/>
      <c r="G160" s="207"/>
      <c r="H160" s="51" t="s">
        <v>136</v>
      </c>
      <c r="I160" s="51" t="s">
        <v>144</v>
      </c>
      <c r="J160" s="51" t="s">
        <v>107</v>
      </c>
      <c r="K160" s="51" t="s">
        <v>111</v>
      </c>
      <c r="L160" s="51" t="s">
        <v>370</v>
      </c>
      <c r="M160" s="33"/>
      <c r="N160" s="33"/>
      <c r="O160" s="33"/>
      <c r="P160" s="33">
        <v>13.61083</v>
      </c>
      <c r="Q160" s="33"/>
      <c r="R160" s="33"/>
      <c r="S160" s="33"/>
      <c r="T160" s="45">
        <v>2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</row>
    <row r="161" spans="1:112" s="13" customFormat="1" ht="57.75" customHeight="1">
      <c r="A161" s="232">
        <v>403</v>
      </c>
      <c r="B161" s="233" t="s">
        <v>443</v>
      </c>
      <c r="C161" s="184" t="s">
        <v>340</v>
      </c>
      <c r="D161" s="61" t="s">
        <v>386</v>
      </c>
      <c r="E161" s="55" t="s">
        <v>57</v>
      </c>
      <c r="F161" s="109" t="s">
        <v>387</v>
      </c>
      <c r="G161" s="95">
        <v>43465</v>
      </c>
      <c r="H161" s="208" t="s">
        <v>68</v>
      </c>
      <c r="I161" s="208" t="s">
        <v>144</v>
      </c>
      <c r="J161" s="199" t="s">
        <v>341</v>
      </c>
      <c r="K161" s="208"/>
      <c r="L161" s="208"/>
      <c r="M161" s="193">
        <f>M163</f>
        <v>1060</v>
      </c>
      <c r="N161" s="193">
        <f>N163</f>
        <v>1060</v>
      </c>
      <c r="O161" s="193">
        <f>O163</f>
        <v>1060</v>
      </c>
      <c r="P161" s="193">
        <f>P163</f>
        <v>1060</v>
      </c>
      <c r="Q161" s="193"/>
      <c r="R161" s="193"/>
      <c r="S161" s="193"/>
      <c r="T161" s="196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</row>
    <row r="162" spans="1:112" s="15" customFormat="1" ht="100.5" customHeight="1">
      <c r="A162" s="221"/>
      <c r="B162" s="234"/>
      <c r="C162" s="186"/>
      <c r="D162" s="62" t="s">
        <v>91</v>
      </c>
      <c r="E162" s="57" t="s">
        <v>57</v>
      </c>
      <c r="F162" s="58">
        <v>42736</v>
      </c>
      <c r="G162" s="110">
        <v>44196</v>
      </c>
      <c r="H162" s="210"/>
      <c r="I162" s="210"/>
      <c r="J162" s="201"/>
      <c r="K162" s="210"/>
      <c r="L162" s="210"/>
      <c r="M162" s="195"/>
      <c r="N162" s="195"/>
      <c r="O162" s="195"/>
      <c r="P162" s="195"/>
      <c r="Q162" s="195"/>
      <c r="R162" s="195"/>
      <c r="S162" s="195"/>
      <c r="T162" s="198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</row>
    <row r="163" spans="1:112" s="15" customFormat="1" ht="27.75" customHeight="1">
      <c r="A163" s="235"/>
      <c r="B163" s="236"/>
      <c r="C163" s="205" t="s">
        <v>409</v>
      </c>
      <c r="D163" s="206"/>
      <c r="E163" s="206"/>
      <c r="F163" s="206"/>
      <c r="G163" s="207"/>
      <c r="H163" s="70" t="s">
        <v>68</v>
      </c>
      <c r="I163" s="70" t="s">
        <v>144</v>
      </c>
      <c r="J163" s="111" t="s">
        <v>341</v>
      </c>
      <c r="K163" s="70" t="s">
        <v>111</v>
      </c>
      <c r="L163" s="70"/>
      <c r="M163" s="30">
        <v>1060</v>
      </c>
      <c r="N163" s="30">
        <v>1060</v>
      </c>
      <c r="O163" s="30">
        <v>1060</v>
      </c>
      <c r="P163" s="30">
        <v>1060</v>
      </c>
      <c r="Q163" s="30"/>
      <c r="R163" s="30"/>
      <c r="S163" s="30"/>
      <c r="T163" s="71">
        <v>2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</row>
    <row r="164" spans="1:112" s="6" customFormat="1" ht="31.5" customHeight="1" hidden="1">
      <c r="A164" s="257">
        <v>403</v>
      </c>
      <c r="B164" s="233" t="s">
        <v>374</v>
      </c>
      <c r="C164" s="268" t="s">
        <v>357</v>
      </c>
      <c r="D164" s="306" t="s">
        <v>169</v>
      </c>
      <c r="E164" s="334" t="s">
        <v>57</v>
      </c>
      <c r="F164" s="303" t="s">
        <v>170</v>
      </c>
      <c r="G164" s="334" t="s">
        <v>67</v>
      </c>
      <c r="H164" s="208" t="s">
        <v>167</v>
      </c>
      <c r="I164" s="208" t="s">
        <v>58</v>
      </c>
      <c r="J164" s="208" t="s">
        <v>174</v>
      </c>
      <c r="K164" s="208"/>
      <c r="L164" s="208"/>
      <c r="M164" s="193"/>
      <c r="N164" s="193"/>
      <c r="O164" s="193"/>
      <c r="P164" s="193"/>
      <c r="Q164" s="193"/>
      <c r="R164" s="193"/>
      <c r="S164" s="193"/>
      <c r="T164" s="196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</row>
    <row r="165" spans="1:112" s="6" customFormat="1" ht="51.75" customHeight="1" hidden="1">
      <c r="A165" s="300"/>
      <c r="B165" s="244"/>
      <c r="C165" s="345"/>
      <c r="D165" s="339"/>
      <c r="E165" s="335"/>
      <c r="F165" s="304"/>
      <c r="G165" s="335"/>
      <c r="H165" s="209"/>
      <c r="I165" s="209"/>
      <c r="J165" s="209"/>
      <c r="K165" s="209"/>
      <c r="L165" s="209"/>
      <c r="M165" s="194"/>
      <c r="N165" s="194"/>
      <c r="O165" s="194"/>
      <c r="P165" s="194"/>
      <c r="Q165" s="194"/>
      <c r="R165" s="194"/>
      <c r="S165" s="194"/>
      <c r="T165" s="197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</row>
    <row r="166" spans="1:112" s="6" customFormat="1" ht="96" customHeight="1" hidden="1">
      <c r="A166" s="258"/>
      <c r="B166" s="234"/>
      <c r="C166" s="269"/>
      <c r="D166" s="105" t="s">
        <v>171</v>
      </c>
      <c r="E166" s="106" t="s">
        <v>57</v>
      </c>
      <c r="F166" s="66">
        <v>41640</v>
      </c>
      <c r="G166" s="110">
        <v>42023</v>
      </c>
      <c r="H166" s="210"/>
      <c r="I166" s="210"/>
      <c r="J166" s="210"/>
      <c r="K166" s="210"/>
      <c r="L166" s="210"/>
      <c r="M166" s="195"/>
      <c r="N166" s="195"/>
      <c r="O166" s="195"/>
      <c r="P166" s="195"/>
      <c r="Q166" s="195"/>
      <c r="R166" s="195"/>
      <c r="S166" s="195"/>
      <c r="T166" s="198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</row>
    <row r="167" spans="1:112" s="6" customFormat="1" ht="23.25" customHeight="1" hidden="1">
      <c r="A167" s="235"/>
      <c r="B167" s="236"/>
      <c r="C167" s="326" t="s">
        <v>127</v>
      </c>
      <c r="D167" s="329"/>
      <c r="E167" s="329"/>
      <c r="F167" s="329"/>
      <c r="G167" s="344"/>
      <c r="H167" s="51" t="s">
        <v>167</v>
      </c>
      <c r="I167" s="51" t="s">
        <v>58</v>
      </c>
      <c r="J167" s="51" t="s">
        <v>174</v>
      </c>
      <c r="K167" s="51" t="s">
        <v>111</v>
      </c>
      <c r="L167" s="51" t="s">
        <v>370</v>
      </c>
      <c r="M167" s="33"/>
      <c r="N167" s="33"/>
      <c r="O167" s="33"/>
      <c r="P167" s="33"/>
      <c r="Q167" s="33"/>
      <c r="R167" s="33"/>
      <c r="S167" s="33"/>
      <c r="T167" s="45">
        <v>2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</row>
    <row r="168" spans="1:112" s="9" customFormat="1" ht="52.5" customHeight="1">
      <c r="A168" s="257">
        <v>403</v>
      </c>
      <c r="B168" s="233" t="s">
        <v>411</v>
      </c>
      <c r="C168" s="336" t="s">
        <v>175</v>
      </c>
      <c r="D168" s="306" t="s">
        <v>169</v>
      </c>
      <c r="E168" s="334" t="s">
        <v>57</v>
      </c>
      <c r="F168" s="303" t="s">
        <v>170</v>
      </c>
      <c r="G168" s="334" t="s">
        <v>67</v>
      </c>
      <c r="H168" s="261" t="s">
        <v>167</v>
      </c>
      <c r="I168" s="208" t="s">
        <v>58</v>
      </c>
      <c r="J168" s="208" t="s">
        <v>176</v>
      </c>
      <c r="K168" s="208"/>
      <c r="L168" s="208"/>
      <c r="M168" s="193">
        <f aca="true" t="shared" si="4" ref="M168:S168">M172</f>
        <v>32.9</v>
      </c>
      <c r="N168" s="193">
        <f t="shared" si="4"/>
        <v>32.9</v>
      </c>
      <c r="O168" s="193">
        <f t="shared" si="4"/>
        <v>30.60655</v>
      </c>
      <c r="P168" s="193">
        <f t="shared" si="4"/>
        <v>29</v>
      </c>
      <c r="Q168" s="193">
        <f>Q172</f>
        <v>20</v>
      </c>
      <c r="R168" s="193">
        <f>R172</f>
        <v>20</v>
      </c>
      <c r="S168" s="193">
        <f t="shared" si="4"/>
        <v>20</v>
      </c>
      <c r="T168" s="196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</row>
    <row r="169" spans="1:112" s="9" customFormat="1" ht="12.75" customHeight="1">
      <c r="A169" s="300"/>
      <c r="B169" s="244"/>
      <c r="C169" s="337"/>
      <c r="D169" s="339"/>
      <c r="E169" s="335"/>
      <c r="F169" s="304"/>
      <c r="G169" s="335"/>
      <c r="H169" s="311"/>
      <c r="I169" s="209"/>
      <c r="J169" s="209"/>
      <c r="K169" s="209"/>
      <c r="L169" s="209"/>
      <c r="M169" s="194"/>
      <c r="N169" s="194"/>
      <c r="O169" s="194"/>
      <c r="P169" s="194"/>
      <c r="Q169" s="194"/>
      <c r="R169" s="194"/>
      <c r="S169" s="194"/>
      <c r="T169" s="197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</row>
    <row r="170" spans="1:112" s="9" customFormat="1" ht="102.75" customHeight="1">
      <c r="A170" s="300"/>
      <c r="B170" s="244"/>
      <c r="C170" s="337"/>
      <c r="D170" s="112" t="s">
        <v>93</v>
      </c>
      <c r="E170" s="103" t="s">
        <v>57</v>
      </c>
      <c r="F170" s="81">
        <v>42370</v>
      </c>
      <c r="G170" s="113">
        <v>43849</v>
      </c>
      <c r="H170" s="311"/>
      <c r="I170" s="209"/>
      <c r="J170" s="209"/>
      <c r="K170" s="209"/>
      <c r="L170" s="209"/>
      <c r="M170" s="194"/>
      <c r="N170" s="194"/>
      <c r="O170" s="194"/>
      <c r="P170" s="194"/>
      <c r="Q170" s="194"/>
      <c r="R170" s="194"/>
      <c r="S170" s="194"/>
      <c r="T170" s="197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</row>
    <row r="171" spans="1:112" s="9" customFormat="1" ht="140.25" customHeight="1">
      <c r="A171" s="258"/>
      <c r="B171" s="234"/>
      <c r="C171" s="338"/>
      <c r="D171" s="69" t="s">
        <v>395</v>
      </c>
      <c r="E171" s="59" t="s">
        <v>57</v>
      </c>
      <c r="F171" s="66">
        <v>42999</v>
      </c>
      <c r="G171" s="66">
        <v>44196</v>
      </c>
      <c r="H171" s="262"/>
      <c r="I171" s="210"/>
      <c r="J171" s="210"/>
      <c r="K171" s="210"/>
      <c r="L171" s="210"/>
      <c r="M171" s="195"/>
      <c r="N171" s="195"/>
      <c r="O171" s="195"/>
      <c r="P171" s="195"/>
      <c r="Q171" s="195"/>
      <c r="R171" s="195"/>
      <c r="S171" s="195"/>
      <c r="T171" s="198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</row>
    <row r="172" spans="1:112" s="9" customFormat="1" ht="27.75" customHeight="1">
      <c r="A172" s="235"/>
      <c r="B172" s="236"/>
      <c r="C172" s="205" t="s">
        <v>409</v>
      </c>
      <c r="D172" s="206"/>
      <c r="E172" s="206"/>
      <c r="F172" s="206"/>
      <c r="G172" s="207"/>
      <c r="H172" s="51" t="s">
        <v>167</v>
      </c>
      <c r="I172" s="51" t="s">
        <v>58</v>
      </c>
      <c r="J172" s="51" t="s">
        <v>176</v>
      </c>
      <c r="K172" s="51" t="s">
        <v>111</v>
      </c>
      <c r="L172" s="51" t="s">
        <v>370</v>
      </c>
      <c r="M172" s="33">
        <v>32.9</v>
      </c>
      <c r="N172" s="33">
        <v>32.9</v>
      </c>
      <c r="O172" s="33">
        <v>30.60655</v>
      </c>
      <c r="P172" s="33">
        <v>29</v>
      </c>
      <c r="Q172" s="33">
        <v>20</v>
      </c>
      <c r="R172" s="33">
        <v>20</v>
      </c>
      <c r="S172" s="33">
        <v>20</v>
      </c>
      <c r="T172" s="45">
        <v>2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</row>
    <row r="173" spans="1:112" s="6" customFormat="1" ht="95.25" customHeight="1" hidden="1">
      <c r="A173" s="232">
        <v>403</v>
      </c>
      <c r="B173" s="233" t="s">
        <v>375</v>
      </c>
      <c r="C173" s="252" t="s">
        <v>177</v>
      </c>
      <c r="D173" s="114" t="s">
        <v>178</v>
      </c>
      <c r="E173" s="53" t="s">
        <v>179</v>
      </c>
      <c r="F173" s="54" t="s">
        <v>180</v>
      </c>
      <c r="G173" s="53" t="s">
        <v>67</v>
      </c>
      <c r="H173" s="208" t="s">
        <v>167</v>
      </c>
      <c r="I173" s="208" t="s">
        <v>136</v>
      </c>
      <c r="J173" s="208" t="s">
        <v>181</v>
      </c>
      <c r="K173" s="208"/>
      <c r="L173" s="208"/>
      <c r="M173" s="193"/>
      <c r="N173" s="193"/>
      <c r="O173" s="193"/>
      <c r="P173" s="193"/>
      <c r="Q173" s="193"/>
      <c r="R173" s="193"/>
      <c r="S173" s="193"/>
      <c r="T173" s="196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</row>
    <row r="174" spans="1:112" s="6" customFormat="1" ht="90" customHeight="1" hidden="1">
      <c r="A174" s="221"/>
      <c r="B174" s="234"/>
      <c r="C174" s="253"/>
      <c r="D174" s="115" t="s">
        <v>182</v>
      </c>
      <c r="E174" s="59" t="s">
        <v>57</v>
      </c>
      <c r="F174" s="66">
        <v>41640</v>
      </c>
      <c r="G174" s="66">
        <v>42369</v>
      </c>
      <c r="H174" s="210"/>
      <c r="I174" s="210"/>
      <c r="J174" s="210"/>
      <c r="K174" s="210"/>
      <c r="L174" s="210"/>
      <c r="M174" s="195"/>
      <c r="N174" s="195"/>
      <c r="O174" s="195"/>
      <c r="P174" s="195"/>
      <c r="Q174" s="195"/>
      <c r="R174" s="195"/>
      <c r="S174" s="195"/>
      <c r="T174" s="198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</row>
    <row r="175" spans="1:112" s="6" customFormat="1" ht="18" customHeight="1" hidden="1">
      <c r="A175" s="257"/>
      <c r="B175" s="280"/>
      <c r="C175" s="340" t="s">
        <v>183</v>
      </c>
      <c r="D175" s="340"/>
      <c r="E175" s="340"/>
      <c r="F175" s="340"/>
      <c r="G175" s="340"/>
      <c r="H175" s="67" t="s">
        <v>167</v>
      </c>
      <c r="I175" s="67" t="s">
        <v>136</v>
      </c>
      <c r="J175" s="67" t="s">
        <v>181</v>
      </c>
      <c r="K175" s="67" t="s">
        <v>111</v>
      </c>
      <c r="L175" s="67" t="s">
        <v>370</v>
      </c>
      <c r="M175" s="33"/>
      <c r="N175" s="24"/>
      <c r="O175" s="33"/>
      <c r="P175" s="33"/>
      <c r="Q175" s="33"/>
      <c r="R175" s="33"/>
      <c r="S175" s="33"/>
      <c r="T175" s="45">
        <v>2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</row>
    <row r="176" spans="1:112" s="6" customFormat="1" ht="18" customHeight="1" hidden="1">
      <c r="A176" s="300"/>
      <c r="B176" s="313"/>
      <c r="C176" s="326" t="s">
        <v>127</v>
      </c>
      <c r="D176" s="327"/>
      <c r="E176" s="327"/>
      <c r="F176" s="327"/>
      <c r="G176" s="328"/>
      <c r="H176" s="67" t="s">
        <v>167</v>
      </c>
      <c r="I176" s="67" t="s">
        <v>136</v>
      </c>
      <c r="J176" s="67" t="s">
        <v>181</v>
      </c>
      <c r="K176" s="67" t="s">
        <v>111</v>
      </c>
      <c r="L176" s="67" t="s">
        <v>370</v>
      </c>
      <c r="M176" s="33"/>
      <c r="N176" s="24"/>
      <c r="O176" s="33"/>
      <c r="P176" s="33"/>
      <c r="Q176" s="33"/>
      <c r="R176" s="33"/>
      <c r="S176" s="33"/>
      <c r="T176" s="45">
        <v>2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</row>
    <row r="177" spans="1:112" s="6" customFormat="1" ht="18" customHeight="1" hidden="1">
      <c r="A177" s="300"/>
      <c r="B177" s="313"/>
      <c r="C177" s="331" t="s">
        <v>140</v>
      </c>
      <c r="D177" s="331"/>
      <c r="E177" s="331"/>
      <c r="F177" s="331"/>
      <c r="G177" s="331"/>
      <c r="H177" s="67" t="s">
        <v>167</v>
      </c>
      <c r="I177" s="67" t="s">
        <v>136</v>
      </c>
      <c r="J177" s="67" t="s">
        <v>181</v>
      </c>
      <c r="K177" s="67" t="s">
        <v>111</v>
      </c>
      <c r="L177" s="67" t="s">
        <v>370</v>
      </c>
      <c r="M177" s="33"/>
      <c r="N177" s="24"/>
      <c r="O177" s="33"/>
      <c r="P177" s="33"/>
      <c r="Q177" s="33"/>
      <c r="R177" s="33"/>
      <c r="S177" s="33"/>
      <c r="T177" s="45">
        <v>2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</row>
    <row r="178" spans="1:112" s="6" customFormat="1" ht="18" customHeight="1" hidden="1">
      <c r="A178" s="258"/>
      <c r="B178" s="266"/>
      <c r="C178" s="341" t="s">
        <v>78</v>
      </c>
      <c r="D178" s="342"/>
      <c r="E178" s="342"/>
      <c r="F178" s="342"/>
      <c r="G178" s="343"/>
      <c r="H178" s="67" t="s">
        <v>167</v>
      </c>
      <c r="I178" s="67" t="s">
        <v>136</v>
      </c>
      <c r="J178" s="67" t="s">
        <v>181</v>
      </c>
      <c r="K178" s="67" t="s">
        <v>79</v>
      </c>
      <c r="L178" s="67" t="s">
        <v>370</v>
      </c>
      <c r="M178" s="33"/>
      <c r="N178" s="24"/>
      <c r="O178" s="33"/>
      <c r="P178" s="33"/>
      <c r="Q178" s="33"/>
      <c r="R178" s="33"/>
      <c r="S178" s="33"/>
      <c r="T178" s="45">
        <v>2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</row>
    <row r="179" spans="1:112" s="29" customFormat="1" ht="52.5" customHeight="1">
      <c r="A179" s="257">
        <v>403</v>
      </c>
      <c r="B179" s="233" t="s">
        <v>444</v>
      </c>
      <c r="C179" s="336" t="s">
        <v>382</v>
      </c>
      <c r="D179" s="306" t="s">
        <v>383</v>
      </c>
      <c r="E179" s="334" t="s">
        <v>57</v>
      </c>
      <c r="F179" s="303" t="s">
        <v>170</v>
      </c>
      <c r="G179" s="334" t="s">
        <v>67</v>
      </c>
      <c r="H179" s="261" t="s">
        <v>167</v>
      </c>
      <c r="I179" s="208" t="s">
        <v>58</v>
      </c>
      <c r="J179" s="208" t="s">
        <v>381</v>
      </c>
      <c r="K179" s="208"/>
      <c r="L179" s="208"/>
      <c r="M179" s="193"/>
      <c r="N179" s="193"/>
      <c r="O179" s="193"/>
      <c r="P179" s="193">
        <f>P183</f>
        <v>3.3</v>
      </c>
      <c r="Q179" s="193">
        <f>Q183</f>
        <v>160</v>
      </c>
      <c r="R179" s="193"/>
      <c r="S179" s="193"/>
      <c r="T179" s="196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</row>
    <row r="180" spans="1:112" s="29" customFormat="1" ht="23.25" customHeight="1">
      <c r="A180" s="300"/>
      <c r="B180" s="244"/>
      <c r="C180" s="337"/>
      <c r="D180" s="339"/>
      <c r="E180" s="335"/>
      <c r="F180" s="304"/>
      <c r="G180" s="335"/>
      <c r="H180" s="311"/>
      <c r="I180" s="209"/>
      <c r="J180" s="209"/>
      <c r="K180" s="209"/>
      <c r="L180" s="209"/>
      <c r="M180" s="194"/>
      <c r="N180" s="194"/>
      <c r="O180" s="194"/>
      <c r="P180" s="194"/>
      <c r="Q180" s="194"/>
      <c r="R180" s="194"/>
      <c r="S180" s="194"/>
      <c r="T180" s="197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</row>
    <row r="181" spans="1:112" s="29" customFormat="1" ht="97.5" customHeight="1">
      <c r="A181" s="300"/>
      <c r="B181" s="244"/>
      <c r="C181" s="337"/>
      <c r="D181" s="112" t="s">
        <v>384</v>
      </c>
      <c r="E181" s="103" t="s">
        <v>57</v>
      </c>
      <c r="F181" s="81">
        <v>42370</v>
      </c>
      <c r="G181" s="113">
        <v>43849</v>
      </c>
      <c r="H181" s="311"/>
      <c r="I181" s="209"/>
      <c r="J181" s="209"/>
      <c r="K181" s="209"/>
      <c r="L181" s="209"/>
      <c r="M181" s="194"/>
      <c r="N181" s="194"/>
      <c r="O181" s="194"/>
      <c r="P181" s="194"/>
      <c r="Q181" s="194"/>
      <c r="R181" s="194"/>
      <c r="S181" s="194"/>
      <c r="T181" s="197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</row>
    <row r="182" spans="1:112" s="29" customFormat="1" ht="144" customHeight="1">
      <c r="A182" s="258"/>
      <c r="B182" s="234"/>
      <c r="C182" s="338"/>
      <c r="D182" s="69" t="s">
        <v>395</v>
      </c>
      <c r="E182" s="59" t="s">
        <v>57</v>
      </c>
      <c r="F182" s="66">
        <v>42999</v>
      </c>
      <c r="G182" s="66">
        <v>44196</v>
      </c>
      <c r="H182" s="262"/>
      <c r="I182" s="210"/>
      <c r="J182" s="210"/>
      <c r="K182" s="210"/>
      <c r="L182" s="210"/>
      <c r="M182" s="195"/>
      <c r="N182" s="195"/>
      <c r="O182" s="195"/>
      <c r="P182" s="195"/>
      <c r="Q182" s="195"/>
      <c r="R182" s="195"/>
      <c r="S182" s="195"/>
      <c r="T182" s="198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</row>
    <row r="183" spans="1:112" s="29" customFormat="1" ht="68.25" customHeight="1">
      <c r="A183" s="235"/>
      <c r="B183" s="236"/>
      <c r="C183" s="326" t="s">
        <v>461</v>
      </c>
      <c r="D183" s="327"/>
      <c r="E183" s="327"/>
      <c r="F183" s="327"/>
      <c r="G183" s="328"/>
      <c r="H183" s="51" t="s">
        <v>167</v>
      </c>
      <c r="I183" s="51" t="s">
        <v>58</v>
      </c>
      <c r="J183" s="51" t="s">
        <v>381</v>
      </c>
      <c r="K183" s="51" t="s">
        <v>460</v>
      </c>
      <c r="L183" s="51" t="s">
        <v>370</v>
      </c>
      <c r="M183" s="33"/>
      <c r="N183" s="33"/>
      <c r="O183" s="33"/>
      <c r="P183" s="33">
        <v>3.3</v>
      </c>
      <c r="Q183" s="33">
        <v>160</v>
      </c>
      <c r="R183" s="33"/>
      <c r="S183" s="33"/>
      <c r="T183" s="45">
        <v>2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</row>
    <row r="184" spans="1:112" s="9" customFormat="1" ht="95.25" customHeight="1">
      <c r="A184" s="232">
        <v>403</v>
      </c>
      <c r="B184" s="233" t="s">
        <v>445</v>
      </c>
      <c r="C184" s="212" t="s">
        <v>184</v>
      </c>
      <c r="D184" s="89" t="s">
        <v>178</v>
      </c>
      <c r="E184" s="53" t="s">
        <v>179</v>
      </c>
      <c r="F184" s="54" t="s">
        <v>180</v>
      </c>
      <c r="G184" s="53" t="s">
        <v>67</v>
      </c>
      <c r="H184" s="261" t="s">
        <v>167</v>
      </c>
      <c r="I184" s="208" t="s">
        <v>136</v>
      </c>
      <c r="J184" s="208" t="s">
        <v>185</v>
      </c>
      <c r="K184" s="208"/>
      <c r="L184" s="208"/>
      <c r="M184" s="193">
        <f>M187</f>
        <v>1114</v>
      </c>
      <c r="N184" s="193">
        <f>N187+N190</f>
        <v>3927.64238</v>
      </c>
      <c r="O184" s="193">
        <f>O187+O190</f>
        <v>3586.1711499999997</v>
      </c>
      <c r="P184" s="193">
        <f>P187</f>
        <v>3735</v>
      </c>
      <c r="Q184" s="193">
        <f>Q187+Q188+Q189</f>
        <v>2849.6</v>
      </c>
      <c r="R184" s="193">
        <f>R187+R188+R189</f>
        <v>3015.4</v>
      </c>
      <c r="S184" s="193">
        <f>S187+S188+S189</f>
        <v>3015.4</v>
      </c>
      <c r="T184" s="196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</row>
    <row r="185" spans="1:112" s="9" customFormat="1" ht="101.25" customHeight="1">
      <c r="A185" s="243"/>
      <c r="B185" s="244"/>
      <c r="C185" s="213"/>
      <c r="D185" s="116" t="s">
        <v>94</v>
      </c>
      <c r="E185" s="83" t="s">
        <v>57</v>
      </c>
      <c r="F185" s="81">
        <v>42370</v>
      </c>
      <c r="G185" s="81">
        <v>44196</v>
      </c>
      <c r="H185" s="311"/>
      <c r="I185" s="209"/>
      <c r="J185" s="209"/>
      <c r="K185" s="209"/>
      <c r="L185" s="209"/>
      <c r="M185" s="194"/>
      <c r="N185" s="194"/>
      <c r="O185" s="194"/>
      <c r="P185" s="194"/>
      <c r="Q185" s="194"/>
      <c r="R185" s="194"/>
      <c r="S185" s="194"/>
      <c r="T185" s="197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</row>
    <row r="186" spans="1:112" s="9" customFormat="1" ht="135" customHeight="1">
      <c r="A186" s="221"/>
      <c r="B186" s="234"/>
      <c r="C186" s="214"/>
      <c r="D186" s="65" t="s">
        <v>396</v>
      </c>
      <c r="E186" s="59" t="s">
        <v>57</v>
      </c>
      <c r="F186" s="66">
        <v>42999</v>
      </c>
      <c r="G186" s="66">
        <v>44196</v>
      </c>
      <c r="H186" s="262"/>
      <c r="I186" s="210"/>
      <c r="J186" s="210"/>
      <c r="K186" s="210"/>
      <c r="L186" s="210"/>
      <c r="M186" s="195"/>
      <c r="N186" s="195"/>
      <c r="O186" s="195"/>
      <c r="P186" s="195"/>
      <c r="Q186" s="195"/>
      <c r="R186" s="195"/>
      <c r="S186" s="195"/>
      <c r="T186" s="198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</row>
    <row r="187" spans="1:112" s="9" customFormat="1" ht="36" customHeight="1">
      <c r="A187" s="257"/>
      <c r="B187" s="280"/>
      <c r="C187" s="205" t="s">
        <v>409</v>
      </c>
      <c r="D187" s="206"/>
      <c r="E187" s="206"/>
      <c r="F187" s="206"/>
      <c r="G187" s="207"/>
      <c r="H187" s="67" t="s">
        <v>167</v>
      </c>
      <c r="I187" s="67" t="s">
        <v>136</v>
      </c>
      <c r="J187" s="67" t="s">
        <v>185</v>
      </c>
      <c r="K187" s="67" t="s">
        <v>111</v>
      </c>
      <c r="L187" s="67" t="s">
        <v>370</v>
      </c>
      <c r="M187" s="33">
        <v>1114</v>
      </c>
      <c r="N187" s="33">
        <v>3925.1</v>
      </c>
      <c r="O187" s="33">
        <v>3583.62877</v>
      </c>
      <c r="P187" s="33">
        <v>3735</v>
      </c>
      <c r="Q187" s="33">
        <v>2849.6</v>
      </c>
      <c r="R187" s="33">
        <v>3015.4</v>
      </c>
      <c r="S187" s="33">
        <v>3015.4</v>
      </c>
      <c r="T187" s="45">
        <v>2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</row>
    <row r="188" spans="1:112" s="6" customFormat="1" ht="18" customHeight="1" hidden="1">
      <c r="A188" s="300"/>
      <c r="B188" s="313"/>
      <c r="C188" s="251" t="s">
        <v>120</v>
      </c>
      <c r="D188" s="251"/>
      <c r="E188" s="251"/>
      <c r="F188" s="251"/>
      <c r="G188" s="251"/>
      <c r="H188" s="67" t="s">
        <v>167</v>
      </c>
      <c r="I188" s="67" t="s">
        <v>136</v>
      </c>
      <c r="J188" s="67" t="s">
        <v>185</v>
      </c>
      <c r="K188" s="67" t="s">
        <v>111</v>
      </c>
      <c r="L188" s="67" t="s">
        <v>370</v>
      </c>
      <c r="M188" s="33"/>
      <c r="N188" s="24"/>
      <c r="O188" s="33"/>
      <c r="P188" s="33"/>
      <c r="Q188" s="33"/>
      <c r="R188" s="33"/>
      <c r="S188" s="33"/>
      <c r="T188" s="45">
        <v>2</v>
      </c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</row>
    <row r="189" spans="1:112" s="6" customFormat="1" ht="18" customHeight="1" hidden="1">
      <c r="A189" s="258"/>
      <c r="B189" s="266"/>
      <c r="C189" s="251" t="s">
        <v>120</v>
      </c>
      <c r="D189" s="251"/>
      <c r="E189" s="251"/>
      <c r="F189" s="251"/>
      <c r="G189" s="251"/>
      <c r="H189" s="67" t="s">
        <v>167</v>
      </c>
      <c r="I189" s="67" t="s">
        <v>136</v>
      </c>
      <c r="J189" s="67" t="s">
        <v>185</v>
      </c>
      <c r="K189" s="67" t="s">
        <v>111</v>
      </c>
      <c r="L189" s="67" t="s">
        <v>370</v>
      </c>
      <c r="M189" s="33"/>
      <c r="N189" s="24"/>
      <c r="O189" s="33"/>
      <c r="P189" s="33"/>
      <c r="Q189" s="33"/>
      <c r="R189" s="33"/>
      <c r="S189" s="33"/>
      <c r="T189" s="45">
        <v>2</v>
      </c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</row>
    <row r="190" spans="1:112" s="6" customFormat="1" ht="18" customHeight="1">
      <c r="A190" s="76"/>
      <c r="B190" s="77"/>
      <c r="C190" s="205" t="s">
        <v>259</v>
      </c>
      <c r="D190" s="206"/>
      <c r="E190" s="206"/>
      <c r="F190" s="206"/>
      <c r="G190" s="207"/>
      <c r="H190" s="117" t="s">
        <v>167</v>
      </c>
      <c r="I190" s="117" t="s">
        <v>136</v>
      </c>
      <c r="J190" s="117" t="s">
        <v>185</v>
      </c>
      <c r="K190" s="117" t="s">
        <v>128</v>
      </c>
      <c r="L190" s="117" t="s">
        <v>370</v>
      </c>
      <c r="M190" s="30"/>
      <c r="N190" s="30">
        <v>2.54238</v>
      </c>
      <c r="O190" s="30">
        <v>2.54238</v>
      </c>
      <c r="P190" s="30"/>
      <c r="Q190" s="30"/>
      <c r="R190" s="30"/>
      <c r="S190" s="30"/>
      <c r="T190" s="7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</row>
    <row r="191" spans="1:112" s="6" customFormat="1" ht="90.75" customHeight="1" hidden="1">
      <c r="A191" s="232">
        <v>403</v>
      </c>
      <c r="B191" s="233" t="s">
        <v>222</v>
      </c>
      <c r="C191" s="264" t="s">
        <v>186</v>
      </c>
      <c r="D191" s="118" t="s">
        <v>182</v>
      </c>
      <c r="E191" s="53" t="s">
        <v>57</v>
      </c>
      <c r="F191" s="54">
        <v>41640</v>
      </c>
      <c r="G191" s="54">
        <v>42369</v>
      </c>
      <c r="H191" s="208" t="s">
        <v>167</v>
      </c>
      <c r="I191" s="208" t="s">
        <v>136</v>
      </c>
      <c r="J191" s="208" t="s">
        <v>187</v>
      </c>
      <c r="K191" s="208"/>
      <c r="L191" s="208"/>
      <c r="M191" s="193"/>
      <c r="N191" s="193"/>
      <c r="O191" s="193"/>
      <c r="P191" s="193"/>
      <c r="Q191" s="193"/>
      <c r="R191" s="193"/>
      <c r="S191" s="193"/>
      <c r="T191" s="196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</row>
    <row r="192" spans="1:112" s="6" customFormat="1" ht="90.75" customHeight="1" hidden="1">
      <c r="A192" s="221"/>
      <c r="B192" s="330"/>
      <c r="C192" s="333"/>
      <c r="D192" s="85" t="s">
        <v>151</v>
      </c>
      <c r="E192" s="59" t="s">
        <v>57</v>
      </c>
      <c r="F192" s="66">
        <v>40249</v>
      </c>
      <c r="G192" s="59" t="s">
        <v>67</v>
      </c>
      <c r="H192" s="210"/>
      <c r="I192" s="210"/>
      <c r="J192" s="210"/>
      <c r="K192" s="210"/>
      <c r="L192" s="210"/>
      <c r="M192" s="195"/>
      <c r="N192" s="195"/>
      <c r="O192" s="195"/>
      <c r="P192" s="195"/>
      <c r="Q192" s="195"/>
      <c r="R192" s="195"/>
      <c r="S192" s="195"/>
      <c r="T192" s="198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</row>
    <row r="193" spans="1:112" s="6" customFormat="1" ht="18" customHeight="1" hidden="1">
      <c r="A193" s="257"/>
      <c r="B193" s="280"/>
      <c r="C193" s="326" t="s">
        <v>127</v>
      </c>
      <c r="D193" s="327"/>
      <c r="E193" s="327"/>
      <c r="F193" s="327"/>
      <c r="G193" s="328"/>
      <c r="H193" s="51" t="s">
        <v>167</v>
      </c>
      <c r="I193" s="51" t="s">
        <v>136</v>
      </c>
      <c r="J193" s="51" t="s">
        <v>187</v>
      </c>
      <c r="K193" s="51" t="s">
        <v>111</v>
      </c>
      <c r="L193" s="51" t="s">
        <v>370</v>
      </c>
      <c r="M193" s="30"/>
      <c r="N193" s="33"/>
      <c r="O193" s="30"/>
      <c r="P193" s="30"/>
      <c r="Q193" s="30"/>
      <c r="R193" s="30"/>
      <c r="S193" s="30"/>
      <c r="T193" s="71">
        <v>2</v>
      </c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</row>
    <row r="194" spans="1:112" s="6" customFormat="1" ht="18" customHeight="1" hidden="1">
      <c r="A194" s="258"/>
      <c r="B194" s="266"/>
      <c r="C194" s="331" t="s">
        <v>140</v>
      </c>
      <c r="D194" s="332"/>
      <c r="E194" s="332"/>
      <c r="F194" s="332"/>
      <c r="G194" s="332"/>
      <c r="H194" s="51" t="s">
        <v>167</v>
      </c>
      <c r="I194" s="51" t="s">
        <v>136</v>
      </c>
      <c r="J194" s="51" t="s">
        <v>187</v>
      </c>
      <c r="K194" s="51" t="s">
        <v>111</v>
      </c>
      <c r="L194" s="51" t="s">
        <v>370</v>
      </c>
      <c r="M194" s="30"/>
      <c r="N194" s="33"/>
      <c r="O194" s="30"/>
      <c r="P194" s="30"/>
      <c r="Q194" s="30"/>
      <c r="R194" s="30"/>
      <c r="S194" s="30"/>
      <c r="T194" s="71">
        <v>2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</row>
    <row r="195" spans="1:112" s="9" customFormat="1" ht="99.75" customHeight="1">
      <c r="A195" s="232">
        <v>403</v>
      </c>
      <c r="B195" s="233" t="s">
        <v>446</v>
      </c>
      <c r="C195" s="212" t="s">
        <v>188</v>
      </c>
      <c r="D195" s="89" t="s">
        <v>94</v>
      </c>
      <c r="E195" s="53" t="s">
        <v>57</v>
      </c>
      <c r="F195" s="54">
        <v>42370</v>
      </c>
      <c r="G195" s="54">
        <v>44196</v>
      </c>
      <c r="H195" s="261" t="s">
        <v>167</v>
      </c>
      <c r="I195" s="208" t="s">
        <v>136</v>
      </c>
      <c r="J195" s="208" t="s">
        <v>189</v>
      </c>
      <c r="K195" s="208"/>
      <c r="L195" s="208"/>
      <c r="M195" s="193">
        <f>M198</f>
        <v>99</v>
      </c>
      <c r="N195" s="193">
        <f>N198</f>
        <v>25.1</v>
      </c>
      <c r="O195" s="193">
        <f>O198</f>
        <v>25.09</v>
      </c>
      <c r="P195" s="193">
        <f>P198</f>
        <v>37.3</v>
      </c>
      <c r="Q195" s="193">
        <f>Q198+Q199</f>
        <v>50</v>
      </c>
      <c r="R195" s="193">
        <f>R198+R199</f>
        <v>50</v>
      </c>
      <c r="S195" s="193">
        <f>S198+S199</f>
        <v>50</v>
      </c>
      <c r="T195" s="196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</row>
    <row r="196" spans="1:112" s="9" customFormat="1" ht="138.75" customHeight="1">
      <c r="A196" s="243"/>
      <c r="B196" s="244"/>
      <c r="C196" s="213"/>
      <c r="D196" s="116" t="s">
        <v>396</v>
      </c>
      <c r="E196" s="83" t="s">
        <v>57</v>
      </c>
      <c r="F196" s="81">
        <v>42999</v>
      </c>
      <c r="G196" s="81">
        <v>44196</v>
      </c>
      <c r="H196" s="311"/>
      <c r="I196" s="209"/>
      <c r="J196" s="209"/>
      <c r="K196" s="209"/>
      <c r="L196" s="209"/>
      <c r="M196" s="194"/>
      <c r="N196" s="194"/>
      <c r="O196" s="194"/>
      <c r="P196" s="194"/>
      <c r="Q196" s="194"/>
      <c r="R196" s="194"/>
      <c r="S196" s="194"/>
      <c r="T196" s="197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</row>
    <row r="197" spans="1:112" s="9" customFormat="1" ht="90.75" customHeight="1">
      <c r="A197" s="221"/>
      <c r="B197" s="330"/>
      <c r="C197" s="214"/>
      <c r="D197" s="69" t="s">
        <v>151</v>
      </c>
      <c r="E197" s="59" t="s">
        <v>57</v>
      </c>
      <c r="F197" s="66">
        <v>40249</v>
      </c>
      <c r="G197" s="59" t="s">
        <v>67</v>
      </c>
      <c r="H197" s="262"/>
      <c r="I197" s="210"/>
      <c r="J197" s="210"/>
      <c r="K197" s="210"/>
      <c r="L197" s="210"/>
      <c r="M197" s="195"/>
      <c r="N197" s="195"/>
      <c r="O197" s="195"/>
      <c r="P197" s="195"/>
      <c r="Q197" s="195"/>
      <c r="R197" s="195"/>
      <c r="S197" s="195"/>
      <c r="T197" s="198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</row>
    <row r="198" spans="1:112" s="9" customFormat="1" ht="27.75" customHeight="1">
      <c r="A198" s="235"/>
      <c r="B198" s="236"/>
      <c r="C198" s="205" t="s">
        <v>409</v>
      </c>
      <c r="D198" s="206"/>
      <c r="E198" s="206"/>
      <c r="F198" s="206"/>
      <c r="G198" s="207"/>
      <c r="H198" s="51" t="s">
        <v>167</v>
      </c>
      <c r="I198" s="51" t="s">
        <v>136</v>
      </c>
      <c r="J198" s="51" t="s">
        <v>189</v>
      </c>
      <c r="K198" s="51" t="s">
        <v>111</v>
      </c>
      <c r="L198" s="51" t="s">
        <v>370</v>
      </c>
      <c r="M198" s="30">
        <v>99</v>
      </c>
      <c r="N198" s="33">
        <v>25.1</v>
      </c>
      <c r="O198" s="30">
        <v>25.09</v>
      </c>
      <c r="P198" s="30">
        <v>37.3</v>
      </c>
      <c r="Q198" s="30">
        <v>50</v>
      </c>
      <c r="R198" s="30">
        <v>50</v>
      </c>
      <c r="S198" s="30">
        <v>50</v>
      </c>
      <c r="T198" s="71">
        <v>2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</row>
    <row r="199" spans="1:112" s="6" customFormat="1" ht="93" customHeight="1" hidden="1">
      <c r="A199" s="87">
        <v>403</v>
      </c>
      <c r="B199" s="88" t="s">
        <v>173</v>
      </c>
      <c r="C199" s="119" t="s">
        <v>190</v>
      </c>
      <c r="D199" s="52" t="s">
        <v>151</v>
      </c>
      <c r="E199" s="53" t="s">
        <v>57</v>
      </c>
      <c r="F199" s="54">
        <v>40249</v>
      </c>
      <c r="G199" s="53" t="s">
        <v>67</v>
      </c>
      <c r="H199" s="208" t="s">
        <v>167</v>
      </c>
      <c r="I199" s="208" t="s">
        <v>136</v>
      </c>
      <c r="J199" s="208" t="s">
        <v>191</v>
      </c>
      <c r="K199" s="208"/>
      <c r="L199" s="208"/>
      <c r="M199" s="193"/>
      <c r="N199" s="193"/>
      <c r="O199" s="193"/>
      <c r="P199" s="193"/>
      <c r="Q199" s="193"/>
      <c r="R199" s="193"/>
      <c r="S199" s="193"/>
      <c r="T199" s="196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</row>
    <row r="200" spans="1:112" s="6" customFormat="1" ht="90.75" customHeight="1" hidden="1">
      <c r="A200" s="90"/>
      <c r="B200" s="91"/>
      <c r="C200" s="120"/>
      <c r="D200" s="65" t="s">
        <v>182</v>
      </c>
      <c r="E200" s="59" t="s">
        <v>57</v>
      </c>
      <c r="F200" s="66">
        <v>41640</v>
      </c>
      <c r="G200" s="66">
        <v>42369</v>
      </c>
      <c r="H200" s="210"/>
      <c r="I200" s="210"/>
      <c r="J200" s="210"/>
      <c r="K200" s="210"/>
      <c r="L200" s="210"/>
      <c r="M200" s="195"/>
      <c r="N200" s="195"/>
      <c r="O200" s="195"/>
      <c r="P200" s="195"/>
      <c r="Q200" s="195"/>
      <c r="R200" s="195"/>
      <c r="S200" s="195"/>
      <c r="T200" s="198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</row>
    <row r="201" spans="1:112" s="6" customFormat="1" ht="18" customHeight="1" hidden="1">
      <c r="A201" s="235"/>
      <c r="B201" s="236"/>
      <c r="C201" s="326" t="s">
        <v>127</v>
      </c>
      <c r="D201" s="329"/>
      <c r="E201" s="327"/>
      <c r="F201" s="327"/>
      <c r="G201" s="328"/>
      <c r="H201" s="51" t="s">
        <v>167</v>
      </c>
      <c r="I201" s="51" t="s">
        <v>136</v>
      </c>
      <c r="J201" s="51" t="s">
        <v>191</v>
      </c>
      <c r="K201" s="51" t="s">
        <v>111</v>
      </c>
      <c r="L201" s="51">
        <v>225</v>
      </c>
      <c r="M201" s="30"/>
      <c r="N201" s="33"/>
      <c r="O201" s="30"/>
      <c r="P201" s="30"/>
      <c r="Q201" s="30"/>
      <c r="R201" s="30"/>
      <c r="S201" s="30"/>
      <c r="T201" s="71">
        <v>2</v>
      </c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</row>
    <row r="202" spans="1:112" s="9" customFormat="1" ht="93" customHeight="1" hidden="1">
      <c r="A202" s="204">
        <v>403</v>
      </c>
      <c r="B202" s="211" t="s">
        <v>374</v>
      </c>
      <c r="C202" s="306" t="s">
        <v>192</v>
      </c>
      <c r="D202" s="89" t="s">
        <v>151</v>
      </c>
      <c r="E202" s="82" t="s">
        <v>57</v>
      </c>
      <c r="F202" s="54">
        <v>40249</v>
      </c>
      <c r="G202" s="53" t="s">
        <v>67</v>
      </c>
      <c r="H202" s="208" t="s">
        <v>167</v>
      </c>
      <c r="I202" s="208" t="s">
        <v>136</v>
      </c>
      <c r="J202" s="208" t="s">
        <v>193</v>
      </c>
      <c r="K202" s="208"/>
      <c r="L202" s="208"/>
      <c r="M202" s="193">
        <f>M204</f>
        <v>0</v>
      </c>
      <c r="N202" s="193"/>
      <c r="O202" s="193"/>
      <c r="P202" s="193">
        <f>P204</f>
        <v>0</v>
      </c>
      <c r="Q202" s="193"/>
      <c r="R202" s="193"/>
      <c r="S202" s="193"/>
      <c r="T202" s="196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</row>
    <row r="203" spans="1:112" s="9" customFormat="1" ht="94.5" customHeight="1" hidden="1">
      <c r="A203" s="204"/>
      <c r="B203" s="211"/>
      <c r="C203" s="307"/>
      <c r="D203" s="69" t="s">
        <v>94</v>
      </c>
      <c r="E203" s="121" t="s">
        <v>57</v>
      </c>
      <c r="F203" s="66">
        <v>42370</v>
      </c>
      <c r="G203" s="66">
        <v>44196</v>
      </c>
      <c r="H203" s="210"/>
      <c r="I203" s="210"/>
      <c r="J203" s="210"/>
      <c r="K203" s="210"/>
      <c r="L203" s="210"/>
      <c r="M203" s="195"/>
      <c r="N203" s="195"/>
      <c r="O203" s="195"/>
      <c r="P203" s="195"/>
      <c r="Q203" s="195"/>
      <c r="R203" s="195"/>
      <c r="S203" s="195"/>
      <c r="T203" s="198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</row>
    <row r="204" spans="1:112" s="9" customFormat="1" ht="18" customHeight="1" hidden="1">
      <c r="A204" s="235"/>
      <c r="B204" s="236"/>
      <c r="C204" s="251" t="s">
        <v>120</v>
      </c>
      <c r="D204" s="247"/>
      <c r="E204" s="251"/>
      <c r="F204" s="251"/>
      <c r="G204" s="251"/>
      <c r="H204" s="51" t="s">
        <v>167</v>
      </c>
      <c r="I204" s="51" t="s">
        <v>136</v>
      </c>
      <c r="J204" s="51" t="s">
        <v>193</v>
      </c>
      <c r="K204" s="51" t="s">
        <v>111</v>
      </c>
      <c r="L204" s="51" t="s">
        <v>370</v>
      </c>
      <c r="M204" s="30"/>
      <c r="N204" s="33"/>
      <c r="O204" s="30"/>
      <c r="P204" s="30"/>
      <c r="Q204" s="30"/>
      <c r="R204" s="30"/>
      <c r="S204" s="30"/>
      <c r="T204" s="71">
        <v>2</v>
      </c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</row>
    <row r="205" spans="1:112" s="7" customFormat="1" ht="101.25" customHeight="1" hidden="1">
      <c r="A205" s="204">
        <v>403</v>
      </c>
      <c r="B205" s="211" t="s">
        <v>343</v>
      </c>
      <c r="C205" s="245" t="s">
        <v>194</v>
      </c>
      <c r="D205" s="52" t="s">
        <v>151</v>
      </c>
      <c r="E205" s="53" t="s">
        <v>57</v>
      </c>
      <c r="F205" s="54">
        <v>40249</v>
      </c>
      <c r="G205" s="53" t="s">
        <v>67</v>
      </c>
      <c r="H205" s="285" t="s">
        <v>167</v>
      </c>
      <c r="I205" s="285" t="s">
        <v>136</v>
      </c>
      <c r="J205" s="285" t="s">
        <v>195</v>
      </c>
      <c r="K205" s="285"/>
      <c r="L205" s="322"/>
      <c r="M205" s="323"/>
      <c r="N205" s="202"/>
      <c r="O205" s="193"/>
      <c r="P205" s="193"/>
      <c r="Q205" s="193"/>
      <c r="R205" s="193"/>
      <c r="S205" s="193"/>
      <c r="T205" s="315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81"/>
      <c r="BI205" s="181"/>
      <c r="BJ205" s="181"/>
      <c r="BK205" s="181"/>
      <c r="BL205" s="181"/>
      <c r="BM205" s="181"/>
      <c r="BN205" s="181"/>
      <c r="BO205" s="181"/>
      <c r="BP205" s="181"/>
      <c r="BQ205" s="181"/>
      <c r="BR205" s="181"/>
      <c r="BS205" s="181"/>
      <c r="BT205" s="181"/>
      <c r="BU205" s="181"/>
      <c r="BV205" s="181"/>
      <c r="BW205" s="181"/>
      <c r="BX205" s="181"/>
      <c r="BY205" s="181"/>
      <c r="BZ205" s="181"/>
      <c r="CA205" s="181"/>
      <c r="CB205" s="181"/>
      <c r="CC205" s="181"/>
      <c r="CD205" s="181"/>
      <c r="CE205" s="181"/>
      <c r="CF205" s="181"/>
      <c r="CG205" s="181"/>
      <c r="CH205" s="181"/>
      <c r="CI205" s="181"/>
      <c r="CJ205" s="181"/>
      <c r="CK205" s="181"/>
      <c r="CL205" s="181"/>
      <c r="CM205" s="181"/>
      <c r="CN205" s="181"/>
      <c r="CO205" s="181"/>
      <c r="CP205" s="181"/>
      <c r="CQ205" s="181"/>
      <c r="CR205" s="181"/>
      <c r="CS205" s="181"/>
      <c r="CT205" s="181"/>
      <c r="CU205" s="181"/>
      <c r="CV205" s="181"/>
      <c r="CW205" s="181"/>
      <c r="CX205" s="181"/>
      <c r="CY205" s="181"/>
      <c r="CZ205" s="181"/>
      <c r="DA205" s="181"/>
      <c r="DB205" s="181"/>
      <c r="DC205" s="181"/>
      <c r="DD205" s="181"/>
      <c r="DE205" s="181"/>
      <c r="DF205" s="181"/>
      <c r="DG205" s="181"/>
      <c r="DH205" s="181"/>
    </row>
    <row r="206" spans="1:112" s="7" customFormat="1" ht="99.75" customHeight="1" hidden="1">
      <c r="A206" s="204"/>
      <c r="B206" s="211"/>
      <c r="C206" s="247"/>
      <c r="D206" s="65" t="s">
        <v>196</v>
      </c>
      <c r="E206" s="59" t="s">
        <v>57</v>
      </c>
      <c r="F206" s="66">
        <v>41640</v>
      </c>
      <c r="G206" s="66">
        <v>42369</v>
      </c>
      <c r="H206" s="285"/>
      <c r="I206" s="285"/>
      <c r="J206" s="285"/>
      <c r="K206" s="285"/>
      <c r="L206" s="322"/>
      <c r="M206" s="324"/>
      <c r="N206" s="202"/>
      <c r="O206" s="195"/>
      <c r="P206" s="195"/>
      <c r="Q206" s="195"/>
      <c r="R206" s="195"/>
      <c r="S206" s="195"/>
      <c r="T206" s="316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81"/>
      <c r="BH206" s="181"/>
      <c r="BI206" s="181"/>
      <c r="BJ206" s="181"/>
      <c r="BK206" s="181"/>
      <c r="BL206" s="181"/>
      <c r="BM206" s="181"/>
      <c r="BN206" s="181"/>
      <c r="BO206" s="181"/>
      <c r="BP206" s="181"/>
      <c r="BQ206" s="181"/>
      <c r="BR206" s="181"/>
      <c r="BS206" s="181"/>
      <c r="BT206" s="181"/>
      <c r="BU206" s="181"/>
      <c r="BV206" s="181"/>
      <c r="BW206" s="181"/>
      <c r="BX206" s="181"/>
      <c r="BY206" s="181"/>
      <c r="BZ206" s="181"/>
      <c r="CA206" s="181"/>
      <c r="CB206" s="181"/>
      <c r="CC206" s="181"/>
      <c r="CD206" s="181"/>
      <c r="CE206" s="181"/>
      <c r="CF206" s="181"/>
      <c r="CG206" s="181"/>
      <c r="CH206" s="181"/>
      <c r="CI206" s="181"/>
      <c r="CJ206" s="181"/>
      <c r="CK206" s="181"/>
      <c r="CL206" s="181"/>
      <c r="CM206" s="181"/>
      <c r="CN206" s="181"/>
      <c r="CO206" s="181"/>
      <c r="CP206" s="181"/>
      <c r="CQ206" s="181"/>
      <c r="CR206" s="181"/>
      <c r="CS206" s="181"/>
      <c r="CT206" s="181"/>
      <c r="CU206" s="181"/>
      <c r="CV206" s="181"/>
      <c r="CW206" s="181"/>
      <c r="CX206" s="181"/>
      <c r="CY206" s="181"/>
      <c r="CZ206" s="181"/>
      <c r="DA206" s="181"/>
      <c r="DB206" s="181"/>
      <c r="DC206" s="181"/>
      <c r="DD206" s="181"/>
      <c r="DE206" s="181"/>
      <c r="DF206" s="181"/>
      <c r="DG206" s="181"/>
      <c r="DH206" s="181"/>
    </row>
    <row r="207" spans="1:112" s="6" customFormat="1" ht="18" customHeight="1" hidden="1">
      <c r="A207" s="257"/>
      <c r="B207" s="280"/>
      <c r="C207" s="326" t="s">
        <v>127</v>
      </c>
      <c r="D207" s="327"/>
      <c r="E207" s="327"/>
      <c r="F207" s="327"/>
      <c r="G207" s="328"/>
      <c r="H207" s="51" t="s">
        <v>167</v>
      </c>
      <c r="I207" s="51" t="s">
        <v>136</v>
      </c>
      <c r="J207" s="51" t="s">
        <v>195</v>
      </c>
      <c r="K207" s="51" t="s">
        <v>111</v>
      </c>
      <c r="L207" s="51" t="s">
        <v>370</v>
      </c>
      <c r="M207" s="33"/>
      <c r="N207" s="33"/>
      <c r="O207" s="33"/>
      <c r="P207" s="33"/>
      <c r="Q207" s="33"/>
      <c r="R207" s="33"/>
      <c r="S207" s="33"/>
      <c r="T207" s="45">
        <v>2</v>
      </c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</row>
    <row r="208" spans="1:112" s="6" customFormat="1" ht="18" customHeight="1" hidden="1">
      <c r="A208" s="258"/>
      <c r="B208" s="266"/>
      <c r="C208" s="222" t="s">
        <v>110</v>
      </c>
      <c r="D208" s="278"/>
      <c r="E208" s="278"/>
      <c r="F208" s="278"/>
      <c r="G208" s="248"/>
      <c r="H208" s="51" t="s">
        <v>167</v>
      </c>
      <c r="I208" s="51" t="s">
        <v>136</v>
      </c>
      <c r="J208" s="51" t="s">
        <v>195</v>
      </c>
      <c r="K208" s="51" t="s">
        <v>111</v>
      </c>
      <c r="L208" s="51" t="s">
        <v>370</v>
      </c>
      <c r="M208" s="33"/>
      <c r="N208" s="33"/>
      <c r="O208" s="33"/>
      <c r="P208" s="33"/>
      <c r="Q208" s="33"/>
      <c r="R208" s="33"/>
      <c r="S208" s="33"/>
      <c r="T208" s="45">
        <v>2</v>
      </c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</row>
    <row r="209" spans="1:112" s="28" customFormat="1" ht="104.25" customHeight="1">
      <c r="A209" s="232">
        <v>403</v>
      </c>
      <c r="B209" s="233" t="s">
        <v>447</v>
      </c>
      <c r="C209" s="308" t="s">
        <v>426</v>
      </c>
      <c r="D209" s="89" t="s">
        <v>151</v>
      </c>
      <c r="E209" s="53" t="s">
        <v>57</v>
      </c>
      <c r="F209" s="54">
        <v>40249</v>
      </c>
      <c r="G209" s="82" t="s">
        <v>67</v>
      </c>
      <c r="H209" s="261" t="s">
        <v>167</v>
      </c>
      <c r="I209" s="208" t="s">
        <v>136</v>
      </c>
      <c r="J209" s="208" t="s">
        <v>427</v>
      </c>
      <c r="K209" s="285"/>
      <c r="L209" s="322"/>
      <c r="M209" s="193">
        <f aca="true" t="shared" si="5" ref="M209:S209">M212</f>
        <v>0</v>
      </c>
      <c r="N209" s="202">
        <f t="shared" si="5"/>
        <v>0</v>
      </c>
      <c r="O209" s="193">
        <f t="shared" si="5"/>
        <v>0</v>
      </c>
      <c r="P209" s="193">
        <f t="shared" si="5"/>
        <v>130</v>
      </c>
      <c r="Q209" s="193">
        <f t="shared" si="5"/>
        <v>0</v>
      </c>
      <c r="R209" s="193">
        <f t="shared" si="5"/>
        <v>0</v>
      </c>
      <c r="S209" s="193">
        <f t="shared" si="5"/>
        <v>0</v>
      </c>
      <c r="T209" s="315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81"/>
      <c r="AR209" s="181"/>
      <c r="AS209" s="181"/>
      <c r="AT209" s="181"/>
      <c r="AU209" s="181"/>
      <c r="AV209" s="181"/>
      <c r="AW209" s="181"/>
      <c r="AX209" s="181"/>
      <c r="AY209" s="181"/>
      <c r="AZ209" s="181"/>
      <c r="BA209" s="181"/>
      <c r="BB209" s="181"/>
      <c r="BC209" s="181"/>
      <c r="BD209" s="181"/>
      <c r="BE209" s="181"/>
      <c r="BF209" s="181"/>
      <c r="BG209" s="181"/>
      <c r="BH209" s="181"/>
      <c r="BI209" s="181"/>
      <c r="BJ209" s="181"/>
      <c r="BK209" s="181"/>
      <c r="BL209" s="181"/>
      <c r="BM209" s="181"/>
      <c r="BN209" s="181"/>
      <c r="BO209" s="181"/>
      <c r="BP209" s="181"/>
      <c r="BQ209" s="181"/>
      <c r="BR209" s="181"/>
      <c r="BS209" s="181"/>
      <c r="BT209" s="181"/>
      <c r="BU209" s="181"/>
      <c r="BV209" s="181"/>
      <c r="BW209" s="181"/>
      <c r="BX209" s="181"/>
      <c r="BY209" s="181"/>
      <c r="BZ209" s="181"/>
      <c r="CA209" s="181"/>
      <c r="CB209" s="181"/>
      <c r="CC209" s="181"/>
      <c r="CD209" s="181"/>
      <c r="CE209" s="181"/>
      <c r="CF209" s="181"/>
      <c r="CG209" s="181"/>
      <c r="CH209" s="181"/>
      <c r="CI209" s="181"/>
      <c r="CJ209" s="181"/>
      <c r="CK209" s="181"/>
      <c r="CL209" s="181"/>
      <c r="CM209" s="181"/>
      <c r="CN209" s="181"/>
      <c r="CO209" s="181"/>
      <c r="CP209" s="181"/>
      <c r="CQ209" s="181"/>
      <c r="CR209" s="181"/>
      <c r="CS209" s="181"/>
      <c r="CT209" s="181"/>
      <c r="CU209" s="181"/>
      <c r="CV209" s="181"/>
      <c r="CW209" s="181"/>
      <c r="CX209" s="181"/>
      <c r="CY209" s="181"/>
      <c r="CZ209" s="181"/>
      <c r="DA209" s="181"/>
      <c r="DB209" s="181"/>
      <c r="DC209" s="181"/>
      <c r="DD209" s="181"/>
      <c r="DE209" s="181"/>
      <c r="DF209" s="181"/>
      <c r="DG209" s="181"/>
      <c r="DH209" s="181"/>
    </row>
    <row r="210" spans="1:112" s="28" customFormat="1" ht="90" customHeight="1">
      <c r="A210" s="243"/>
      <c r="B210" s="244"/>
      <c r="C210" s="309"/>
      <c r="D210" s="116" t="s">
        <v>94</v>
      </c>
      <c r="E210" s="83" t="s">
        <v>57</v>
      </c>
      <c r="F210" s="81">
        <v>42370</v>
      </c>
      <c r="G210" s="84">
        <v>44196</v>
      </c>
      <c r="H210" s="311"/>
      <c r="I210" s="209"/>
      <c r="J210" s="209"/>
      <c r="K210" s="285"/>
      <c r="L210" s="322"/>
      <c r="M210" s="194"/>
      <c r="N210" s="202"/>
      <c r="O210" s="194"/>
      <c r="P210" s="194"/>
      <c r="Q210" s="194"/>
      <c r="R210" s="194"/>
      <c r="S210" s="194"/>
      <c r="T210" s="325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  <c r="AR210" s="181"/>
      <c r="AS210" s="181"/>
      <c r="AT210" s="181"/>
      <c r="AU210" s="181"/>
      <c r="AV210" s="181"/>
      <c r="AW210" s="181"/>
      <c r="AX210" s="181"/>
      <c r="AY210" s="181"/>
      <c r="AZ210" s="181"/>
      <c r="BA210" s="181"/>
      <c r="BB210" s="181"/>
      <c r="BC210" s="181"/>
      <c r="BD210" s="181"/>
      <c r="BE210" s="181"/>
      <c r="BF210" s="181"/>
      <c r="BG210" s="181"/>
      <c r="BH210" s="181"/>
      <c r="BI210" s="181"/>
      <c r="BJ210" s="181"/>
      <c r="BK210" s="181"/>
      <c r="BL210" s="181"/>
      <c r="BM210" s="181"/>
      <c r="BN210" s="181"/>
      <c r="BO210" s="181"/>
      <c r="BP210" s="181"/>
      <c r="BQ210" s="181"/>
      <c r="BR210" s="181"/>
      <c r="BS210" s="181"/>
      <c r="BT210" s="181"/>
      <c r="BU210" s="181"/>
      <c r="BV210" s="181"/>
      <c r="BW210" s="181"/>
      <c r="BX210" s="181"/>
      <c r="BY210" s="181"/>
      <c r="BZ210" s="181"/>
      <c r="CA210" s="181"/>
      <c r="CB210" s="181"/>
      <c r="CC210" s="181"/>
      <c r="CD210" s="181"/>
      <c r="CE210" s="181"/>
      <c r="CF210" s="181"/>
      <c r="CG210" s="181"/>
      <c r="CH210" s="181"/>
      <c r="CI210" s="181"/>
      <c r="CJ210" s="181"/>
      <c r="CK210" s="181"/>
      <c r="CL210" s="181"/>
      <c r="CM210" s="181"/>
      <c r="CN210" s="181"/>
      <c r="CO210" s="181"/>
      <c r="CP210" s="181"/>
      <c r="CQ210" s="181"/>
      <c r="CR210" s="181"/>
      <c r="CS210" s="181"/>
      <c r="CT210" s="181"/>
      <c r="CU210" s="181"/>
      <c r="CV210" s="181"/>
      <c r="CW210" s="181"/>
      <c r="CX210" s="181"/>
      <c r="CY210" s="181"/>
      <c r="CZ210" s="181"/>
      <c r="DA210" s="181"/>
      <c r="DB210" s="181"/>
      <c r="DC210" s="181"/>
      <c r="DD210" s="181"/>
      <c r="DE210" s="181"/>
      <c r="DF210" s="181"/>
      <c r="DG210" s="181"/>
      <c r="DH210" s="181"/>
    </row>
    <row r="211" spans="1:112" s="28" customFormat="1" ht="141.75" customHeight="1">
      <c r="A211" s="221"/>
      <c r="B211" s="234"/>
      <c r="C211" s="310"/>
      <c r="D211" s="69" t="s">
        <v>396</v>
      </c>
      <c r="E211" s="59" t="s">
        <v>57</v>
      </c>
      <c r="F211" s="66">
        <v>42999</v>
      </c>
      <c r="G211" s="86">
        <v>44196</v>
      </c>
      <c r="H211" s="262"/>
      <c r="I211" s="210"/>
      <c r="J211" s="210"/>
      <c r="K211" s="285"/>
      <c r="L211" s="322"/>
      <c r="M211" s="195"/>
      <c r="N211" s="202"/>
      <c r="O211" s="195"/>
      <c r="P211" s="195"/>
      <c r="Q211" s="195"/>
      <c r="R211" s="195"/>
      <c r="S211" s="195"/>
      <c r="T211" s="316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1"/>
      <c r="AT211" s="181"/>
      <c r="AU211" s="181"/>
      <c r="AV211" s="181"/>
      <c r="AW211" s="181"/>
      <c r="AX211" s="181"/>
      <c r="AY211" s="181"/>
      <c r="AZ211" s="181"/>
      <c r="BA211" s="181"/>
      <c r="BB211" s="181"/>
      <c r="BC211" s="181"/>
      <c r="BD211" s="181"/>
      <c r="BE211" s="181"/>
      <c r="BF211" s="181"/>
      <c r="BG211" s="181"/>
      <c r="BH211" s="181"/>
      <c r="BI211" s="181"/>
      <c r="BJ211" s="181"/>
      <c r="BK211" s="181"/>
      <c r="BL211" s="181"/>
      <c r="BM211" s="181"/>
      <c r="BN211" s="181"/>
      <c r="BO211" s="181"/>
      <c r="BP211" s="181"/>
      <c r="BQ211" s="181"/>
      <c r="BR211" s="181"/>
      <c r="BS211" s="181"/>
      <c r="BT211" s="181"/>
      <c r="BU211" s="181"/>
      <c r="BV211" s="181"/>
      <c r="BW211" s="181"/>
      <c r="BX211" s="181"/>
      <c r="BY211" s="181"/>
      <c r="BZ211" s="181"/>
      <c r="CA211" s="181"/>
      <c r="CB211" s="181"/>
      <c r="CC211" s="181"/>
      <c r="CD211" s="181"/>
      <c r="CE211" s="181"/>
      <c r="CF211" s="181"/>
      <c r="CG211" s="181"/>
      <c r="CH211" s="181"/>
      <c r="CI211" s="181"/>
      <c r="CJ211" s="181"/>
      <c r="CK211" s="181"/>
      <c r="CL211" s="181"/>
      <c r="CM211" s="181"/>
      <c r="CN211" s="181"/>
      <c r="CO211" s="181"/>
      <c r="CP211" s="181"/>
      <c r="CQ211" s="181"/>
      <c r="CR211" s="181"/>
      <c r="CS211" s="181"/>
      <c r="CT211" s="181"/>
      <c r="CU211" s="181"/>
      <c r="CV211" s="181"/>
      <c r="CW211" s="181"/>
      <c r="CX211" s="181"/>
      <c r="CY211" s="181"/>
      <c r="CZ211" s="181"/>
      <c r="DA211" s="181"/>
      <c r="DB211" s="181"/>
      <c r="DC211" s="181"/>
      <c r="DD211" s="181"/>
      <c r="DE211" s="181"/>
      <c r="DF211" s="181"/>
      <c r="DG211" s="181"/>
      <c r="DH211" s="181"/>
    </row>
    <row r="212" spans="1:112" s="27" customFormat="1" ht="23.25" customHeight="1">
      <c r="A212" s="235"/>
      <c r="B212" s="236"/>
      <c r="C212" s="205" t="s">
        <v>421</v>
      </c>
      <c r="D212" s="206"/>
      <c r="E212" s="206"/>
      <c r="F212" s="206"/>
      <c r="G212" s="207"/>
      <c r="H212" s="51" t="s">
        <v>167</v>
      </c>
      <c r="I212" s="51" t="s">
        <v>136</v>
      </c>
      <c r="J212" s="51" t="s">
        <v>427</v>
      </c>
      <c r="K212" s="51" t="s">
        <v>111</v>
      </c>
      <c r="L212" s="51" t="s">
        <v>370</v>
      </c>
      <c r="M212" s="33"/>
      <c r="N212" s="33"/>
      <c r="O212" s="33"/>
      <c r="P212" s="33">
        <v>130</v>
      </c>
      <c r="Q212" s="33"/>
      <c r="R212" s="33"/>
      <c r="S212" s="33"/>
      <c r="T212" s="45">
        <v>2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</row>
    <row r="213" spans="1:112" s="10" customFormat="1" ht="97.5" customHeight="1">
      <c r="A213" s="232">
        <v>403</v>
      </c>
      <c r="B213" s="233" t="s">
        <v>448</v>
      </c>
      <c r="C213" s="308" t="s">
        <v>197</v>
      </c>
      <c r="D213" s="89" t="s">
        <v>151</v>
      </c>
      <c r="E213" s="53" t="s">
        <v>57</v>
      </c>
      <c r="F213" s="54">
        <v>40249</v>
      </c>
      <c r="G213" s="82" t="s">
        <v>67</v>
      </c>
      <c r="H213" s="261" t="s">
        <v>167</v>
      </c>
      <c r="I213" s="208" t="s">
        <v>136</v>
      </c>
      <c r="J213" s="208" t="s">
        <v>198</v>
      </c>
      <c r="K213" s="285"/>
      <c r="L213" s="322"/>
      <c r="M213" s="193">
        <f aca="true" t="shared" si="6" ref="M213:S213">M216</f>
        <v>79</v>
      </c>
      <c r="N213" s="202">
        <f t="shared" si="6"/>
        <v>418.35762</v>
      </c>
      <c r="O213" s="193">
        <f t="shared" si="6"/>
        <v>364.65692</v>
      </c>
      <c r="P213" s="193">
        <f t="shared" si="6"/>
        <v>510.74032</v>
      </c>
      <c r="Q213" s="193">
        <f>Q216</f>
        <v>96.44</v>
      </c>
      <c r="R213" s="193">
        <f>R216</f>
        <v>128.1</v>
      </c>
      <c r="S213" s="193">
        <f t="shared" si="6"/>
        <v>128.1</v>
      </c>
      <c r="T213" s="315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1"/>
      <c r="AL213" s="181"/>
      <c r="AM213" s="181"/>
      <c r="AN213" s="181"/>
      <c r="AO213" s="181"/>
      <c r="AP213" s="181"/>
      <c r="AQ213" s="181"/>
      <c r="AR213" s="181"/>
      <c r="AS213" s="181"/>
      <c r="AT213" s="181"/>
      <c r="AU213" s="181"/>
      <c r="AV213" s="181"/>
      <c r="AW213" s="181"/>
      <c r="AX213" s="181"/>
      <c r="AY213" s="181"/>
      <c r="AZ213" s="181"/>
      <c r="BA213" s="181"/>
      <c r="BB213" s="181"/>
      <c r="BC213" s="181"/>
      <c r="BD213" s="181"/>
      <c r="BE213" s="181"/>
      <c r="BF213" s="181"/>
      <c r="BG213" s="181"/>
      <c r="BH213" s="181"/>
      <c r="BI213" s="181"/>
      <c r="BJ213" s="181"/>
      <c r="BK213" s="181"/>
      <c r="BL213" s="181"/>
      <c r="BM213" s="181"/>
      <c r="BN213" s="181"/>
      <c r="BO213" s="181"/>
      <c r="BP213" s="181"/>
      <c r="BQ213" s="181"/>
      <c r="BR213" s="181"/>
      <c r="BS213" s="181"/>
      <c r="BT213" s="181"/>
      <c r="BU213" s="181"/>
      <c r="BV213" s="181"/>
      <c r="BW213" s="181"/>
      <c r="BX213" s="181"/>
      <c r="BY213" s="181"/>
      <c r="BZ213" s="181"/>
      <c r="CA213" s="181"/>
      <c r="CB213" s="181"/>
      <c r="CC213" s="181"/>
      <c r="CD213" s="181"/>
      <c r="CE213" s="181"/>
      <c r="CF213" s="181"/>
      <c r="CG213" s="181"/>
      <c r="CH213" s="181"/>
      <c r="CI213" s="181"/>
      <c r="CJ213" s="181"/>
      <c r="CK213" s="181"/>
      <c r="CL213" s="181"/>
      <c r="CM213" s="181"/>
      <c r="CN213" s="181"/>
      <c r="CO213" s="181"/>
      <c r="CP213" s="181"/>
      <c r="CQ213" s="181"/>
      <c r="CR213" s="181"/>
      <c r="CS213" s="181"/>
      <c r="CT213" s="181"/>
      <c r="CU213" s="181"/>
      <c r="CV213" s="181"/>
      <c r="CW213" s="181"/>
      <c r="CX213" s="181"/>
      <c r="CY213" s="181"/>
      <c r="CZ213" s="181"/>
      <c r="DA213" s="181"/>
      <c r="DB213" s="181"/>
      <c r="DC213" s="181"/>
      <c r="DD213" s="181"/>
      <c r="DE213" s="181"/>
      <c r="DF213" s="181"/>
      <c r="DG213" s="181"/>
      <c r="DH213" s="181"/>
    </row>
    <row r="214" spans="1:112" s="10" customFormat="1" ht="108" customHeight="1">
      <c r="A214" s="243"/>
      <c r="B214" s="244"/>
      <c r="C214" s="309"/>
      <c r="D214" s="116" t="s">
        <v>94</v>
      </c>
      <c r="E214" s="83" t="s">
        <v>57</v>
      </c>
      <c r="F214" s="81">
        <v>42370</v>
      </c>
      <c r="G214" s="84">
        <v>44196</v>
      </c>
      <c r="H214" s="311"/>
      <c r="I214" s="209"/>
      <c r="J214" s="209"/>
      <c r="K214" s="285"/>
      <c r="L214" s="322"/>
      <c r="M214" s="194"/>
      <c r="N214" s="202"/>
      <c r="O214" s="194"/>
      <c r="P214" s="194"/>
      <c r="Q214" s="194"/>
      <c r="R214" s="194"/>
      <c r="S214" s="194"/>
      <c r="T214" s="325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1"/>
      <c r="AU214" s="181"/>
      <c r="AV214" s="181"/>
      <c r="AW214" s="181"/>
      <c r="AX214" s="181"/>
      <c r="AY214" s="181"/>
      <c r="AZ214" s="181"/>
      <c r="BA214" s="181"/>
      <c r="BB214" s="181"/>
      <c r="BC214" s="181"/>
      <c r="BD214" s="181"/>
      <c r="BE214" s="181"/>
      <c r="BF214" s="181"/>
      <c r="BG214" s="181"/>
      <c r="BH214" s="181"/>
      <c r="BI214" s="181"/>
      <c r="BJ214" s="181"/>
      <c r="BK214" s="181"/>
      <c r="BL214" s="181"/>
      <c r="BM214" s="181"/>
      <c r="BN214" s="181"/>
      <c r="BO214" s="181"/>
      <c r="BP214" s="181"/>
      <c r="BQ214" s="181"/>
      <c r="BR214" s="181"/>
      <c r="BS214" s="181"/>
      <c r="BT214" s="181"/>
      <c r="BU214" s="181"/>
      <c r="BV214" s="181"/>
      <c r="BW214" s="181"/>
      <c r="BX214" s="181"/>
      <c r="BY214" s="181"/>
      <c r="BZ214" s="181"/>
      <c r="CA214" s="181"/>
      <c r="CB214" s="181"/>
      <c r="CC214" s="181"/>
      <c r="CD214" s="181"/>
      <c r="CE214" s="181"/>
      <c r="CF214" s="181"/>
      <c r="CG214" s="181"/>
      <c r="CH214" s="181"/>
      <c r="CI214" s="181"/>
      <c r="CJ214" s="181"/>
      <c r="CK214" s="181"/>
      <c r="CL214" s="181"/>
      <c r="CM214" s="181"/>
      <c r="CN214" s="181"/>
      <c r="CO214" s="181"/>
      <c r="CP214" s="181"/>
      <c r="CQ214" s="181"/>
      <c r="CR214" s="181"/>
      <c r="CS214" s="181"/>
      <c r="CT214" s="181"/>
      <c r="CU214" s="181"/>
      <c r="CV214" s="181"/>
      <c r="CW214" s="181"/>
      <c r="CX214" s="181"/>
      <c r="CY214" s="181"/>
      <c r="CZ214" s="181"/>
      <c r="DA214" s="181"/>
      <c r="DB214" s="181"/>
      <c r="DC214" s="181"/>
      <c r="DD214" s="181"/>
      <c r="DE214" s="181"/>
      <c r="DF214" s="181"/>
      <c r="DG214" s="181"/>
      <c r="DH214" s="181"/>
    </row>
    <row r="215" spans="1:112" s="10" customFormat="1" ht="143.25" customHeight="1">
      <c r="A215" s="221"/>
      <c r="B215" s="234"/>
      <c r="C215" s="310"/>
      <c r="D215" s="69" t="s">
        <v>396</v>
      </c>
      <c r="E215" s="59" t="s">
        <v>57</v>
      </c>
      <c r="F215" s="66">
        <v>42999</v>
      </c>
      <c r="G215" s="86">
        <v>44196</v>
      </c>
      <c r="H215" s="262"/>
      <c r="I215" s="210"/>
      <c r="J215" s="210"/>
      <c r="K215" s="285"/>
      <c r="L215" s="322"/>
      <c r="M215" s="195"/>
      <c r="N215" s="202"/>
      <c r="O215" s="195"/>
      <c r="P215" s="195"/>
      <c r="Q215" s="195"/>
      <c r="R215" s="195"/>
      <c r="S215" s="195"/>
      <c r="T215" s="316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  <c r="AR215" s="181"/>
      <c r="AS215" s="181"/>
      <c r="AT215" s="181"/>
      <c r="AU215" s="181"/>
      <c r="AV215" s="181"/>
      <c r="AW215" s="181"/>
      <c r="AX215" s="181"/>
      <c r="AY215" s="181"/>
      <c r="AZ215" s="181"/>
      <c r="BA215" s="181"/>
      <c r="BB215" s="181"/>
      <c r="BC215" s="181"/>
      <c r="BD215" s="181"/>
      <c r="BE215" s="181"/>
      <c r="BF215" s="181"/>
      <c r="BG215" s="181"/>
      <c r="BH215" s="181"/>
      <c r="BI215" s="181"/>
      <c r="BJ215" s="181"/>
      <c r="BK215" s="181"/>
      <c r="BL215" s="181"/>
      <c r="BM215" s="181"/>
      <c r="BN215" s="181"/>
      <c r="BO215" s="181"/>
      <c r="BP215" s="181"/>
      <c r="BQ215" s="181"/>
      <c r="BR215" s="181"/>
      <c r="BS215" s="181"/>
      <c r="BT215" s="181"/>
      <c r="BU215" s="181"/>
      <c r="BV215" s="181"/>
      <c r="BW215" s="181"/>
      <c r="BX215" s="181"/>
      <c r="BY215" s="181"/>
      <c r="BZ215" s="181"/>
      <c r="CA215" s="181"/>
      <c r="CB215" s="181"/>
      <c r="CC215" s="181"/>
      <c r="CD215" s="181"/>
      <c r="CE215" s="181"/>
      <c r="CF215" s="181"/>
      <c r="CG215" s="181"/>
      <c r="CH215" s="181"/>
      <c r="CI215" s="181"/>
      <c r="CJ215" s="181"/>
      <c r="CK215" s="181"/>
      <c r="CL215" s="181"/>
      <c r="CM215" s="181"/>
      <c r="CN215" s="181"/>
      <c r="CO215" s="181"/>
      <c r="CP215" s="181"/>
      <c r="CQ215" s="181"/>
      <c r="CR215" s="181"/>
      <c r="CS215" s="181"/>
      <c r="CT215" s="181"/>
      <c r="CU215" s="181"/>
      <c r="CV215" s="181"/>
      <c r="CW215" s="181"/>
      <c r="CX215" s="181"/>
      <c r="CY215" s="181"/>
      <c r="CZ215" s="181"/>
      <c r="DA215" s="181"/>
      <c r="DB215" s="181"/>
      <c r="DC215" s="181"/>
      <c r="DD215" s="181"/>
      <c r="DE215" s="181"/>
      <c r="DF215" s="181"/>
      <c r="DG215" s="181"/>
      <c r="DH215" s="181"/>
    </row>
    <row r="216" spans="1:112" s="9" customFormat="1" ht="30" customHeight="1">
      <c r="A216" s="258"/>
      <c r="B216" s="266"/>
      <c r="C216" s="205" t="s">
        <v>409</v>
      </c>
      <c r="D216" s="206"/>
      <c r="E216" s="206"/>
      <c r="F216" s="206"/>
      <c r="G216" s="207"/>
      <c r="H216" s="51" t="s">
        <v>167</v>
      </c>
      <c r="I216" s="51" t="s">
        <v>136</v>
      </c>
      <c r="J216" s="51" t="s">
        <v>198</v>
      </c>
      <c r="K216" s="51" t="s">
        <v>111</v>
      </c>
      <c r="L216" s="51" t="s">
        <v>370</v>
      </c>
      <c r="M216" s="33">
        <v>79</v>
      </c>
      <c r="N216" s="33">
        <v>418.35762</v>
      </c>
      <c r="O216" s="33">
        <v>364.65692</v>
      </c>
      <c r="P216" s="33">
        <v>510.74032</v>
      </c>
      <c r="Q216" s="33">
        <f>50+78.1-31.66</f>
        <v>96.44</v>
      </c>
      <c r="R216" s="33">
        <f>50+78.1</f>
        <v>128.1</v>
      </c>
      <c r="S216" s="33">
        <f>50+78.1</f>
        <v>128.1</v>
      </c>
      <c r="T216" s="45">
        <v>2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</row>
    <row r="217" spans="1:112" s="7" customFormat="1" ht="93.75" customHeight="1" hidden="1">
      <c r="A217" s="204">
        <v>403</v>
      </c>
      <c r="B217" s="211" t="s">
        <v>201</v>
      </c>
      <c r="C217" s="245" t="s">
        <v>199</v>
      </c>
      <c r="D217" s="52" t="s">
        <v>178</v>
      </c>
      <c r="E217" s="53" t="s">
        <v>179</v>
      </c>
      <c r="F217" s="54" t="s">
        <v>180</v>
      </c>
      <c r="G217" s="53" t="s">
        <v>67</v>
      </c>
      <c r="H217" s="285" t="s">
        <v>167</v>
      </c>
      <c r="I217" s="285" t="s">
        <v>136</v>
      </c>
      <c r="J217" s="285" t="s">
        <v>200</v>
      </c>
      <c r="K217" s="285"/>
      <c r="L217" s="322"/>
      <c r="M217" s="193"/>
      <c r="N217" s="193"/>
      <c r="O217" s="193"/>
      <c r="P217" s="193"/>
      <c r="Q217" s="193"/>
      <c r="R217" s="193"/>
      <c r="S217" s="193"/>
      <c r="T217" s="315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181"/>
      <c r="AY217" s="181"/>
      <c r="AZ217" s="181"/>
      <c r="BA217" s="181"/>
      <c r="BB217" s="181"/>
      <c r="BC217" s="181"/>
      <c r="BD217" s="181"/>
      <c r="BE217" s="181"/>
      <c r="BF217" s="181"/>
      <c r="BG217" s="181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  <c r="BV217" s="181"/>
      <c r="BW217" s="181"/>
      <c r="BX217" s="181"/>
      <c r="BY217" s="181"/>
      <c r="BZ217" s="181"/>
      <c r="CA217" s="181"/>
      <c r="CB217" s="181"/>
      <c r="CC217" s="181"/>
      <c r="CD217" s="181"/>
      <c r="CE217" s="181"/>
      <c r="CF217" s="181"/>
      <c r="CG217" s="181"/>
      <c r="CH217" s="181"/>
      <c r="CI217" s="181"/>
      <c r="CJ217" s="181"/>
      <c r="CK217" s="181"/>
      <c r="CL217" s="181"/>
      <c r="CM217" s="181"/>
      <c r="CN217" s="181"/>
      <c r="CO217" s="181"/>
      <c r="CP217" s="181"/>
      <c r="CQ217" s="181"/>
      <c r="CR217" s="181"/>
      <c r="CS217" s="181"/>
      <c r="CT217" s="181"/>
      <c r="CU217" s="181"/>
      <c r="CV217" s="181"/>
      <c r="CW217" s="181"/>
      <c r="CX217" s="181"/>
      <c r="CY217" s="181"/>
      <c r="CZ217" s="181"/>
      <c r="DA217" s="181"/>
      <c r="DB217" s="181"/>
      <c r="DC217" s="181"/>
      <c r="DD217" s="181"/>
      <c r="DE217" s="181"/>
      <c r="DF217" s="181"/>
      <c r="DG217" s="181"/>
      <c r="DH217" s="181"/>
    </row>
    <row r="218" spans="1:112" s="7" customFormat="1" ht="93" customHeight="1" hidden="1">
      <c r="A218" s="204"/>
      <c r="B218" s="211"/>
      <c r="C218" s="247"/>
      <c r="D218" s="65" t="s">
        <v>182</v>
      </c>
      <c r="E218" s="59" t="s">
        <v>57</v>
      </c>
      <c r="F218" s="66">
        <v>41640</v>
      </c>
      <c r="G218" s="66">
        <v>43100</v>
      </c>
      <c r="H218" s="285"/>
      <c r="I218" s="285"/>
      <c r="J218" s="285"/>
      <c r="K218" s="285"/>
      <c r="L218" s="322"/>
      <c r="M218" s="195"/>
      <c r="N218" s="195"/>
      <c r="O218" s="195"/>
      <c r="P218" s="195"/>
      <c r="Q218" s="195"/>
      <c r="R218" s="195"/>
      <c r="S218" s="195"/>
      <c r="T218" s="316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81"/>
      <c r="AR218" s="181"/>
      <c r="AS218" s="181"/>
      <c r="AT218" s="181"/>
      <c r="AU218" s="181"/>
      <c r="AV218" s="181"/>
      <c r="AW218" s="181"/>
      <c r="AX218" s="181"/>
      <c r="AY218" s="181"/>
      <c r="AZ218" s="181"/>
      <c r="BA218" s="181"/>
      <c r="BB218" s="181"/>
      <c r="BC218" s="181"/>
      <c r="BD218" s="181"/>
      <c r="BE218" s="181"/>
      <c r="BF218" s="181"/>
      <c r="BG218" s="181"/>
      <c r="BH218" s="181"/>
      <c r="BI218" s="181"/>
      <c r="BJ218" s="181"/>
      <c r="BK218" s="181"/>
      <c r="BL218" s="181"/>
      <c r="BM218" s="181"/>
      <c r="BN218" s="181"/>
      <c r="BO218" s="181"/>
      <c r="BP218" s="181"/>
      <c r="BQ218" s="181"/>
      <c r="BR218" s="181"/>
      <c r="BS218" s="181"/>
      <c r="BT218" s="181"/>
      <c r="BU218" s="181"/>
      <c r="BV218" s="181"/>
      <c r="BW218" s="181"/>
      <c r="BX218" s="181"/>
      <c r="BY218" s="181"/>
      <c r="BZ218" s="181"/>
      <c r="CA218" s="181"/>
      <c r="CB218" s="181"/>
      <c r="CC218" s="181"/>
      <c r="CD218" s="181"/>
      <c r="CE218" s="181"/>
      <c r="CF218" s="181"/>
      <c r="CG218" s="181"/>
      <c r="CH218" s="181"/>
      <c r="CI218" s="181"/>
      <c r="CJ218" s="181"/>
      <c r="CK218" s="181"/>
      <c r="CL218" s="181"/>
      <c r="CM218" s="181"/>
      <c r="CN218" s="181"/>
      <c r="CO218" s="181"/>
      <c r="CP218" s="181"/>
      <c r="CQ218" s="181"/>
      <c r="CR218" s="181"/>
      <c r="CS218" s="181"/>
      <c r="CT218" s="181"/>
      <c r="CU218" s="181"/>
      <c r="CV218" s="181"/>
      <c r="CW218" s="181"/>
      <c r="CX218" s="181"/>
      <c r="CY218" s="181"/>
      <c r="CZ218" s="181"/>
      <c r="DA218" s="181"/>
      <c r="DB218" s="181"/>
      <c r="DC218" s="181"/>
      <c r="DD218" s="181"/>
      <c r="DE218" s="181"/>
      <c r="DF218" s="181"/>
      <c r="DG218" s="181"/>
      <c r="DH218" s="181"/>
    </row>
    <row r="219" spans="1:112" s="6" customFormat="1" ht="18" customHeight="1" hidden="1">
      <c r="A219" s="257"/>
      <c r="B219" s="280"/>
      <c r="C219" s="222" t="s">
        <v>183</v>
      </c>
      <c r="D219" s="225"/>
      <c r="E219" s="225"/>
      <c r="F219" s="225"/>
      <c r="G219" s="226"/>
      <c r="H219" s="51" t="s">
        <v>167</v>
      </c>
      <c r="I219" s="51" t="s">
        <v>136</v>
      </c>
      <c r="J219" s="51" t="s">
        <v>200</v>
      </c>
      <c r="K219" s="51" t="s">
        <v>111</v>
      </c>
      <c r="L219" s="51">
        <v>223</v>
      </c>
      <c r="M219" s="33"/>
      <c r="N219" s="33"/>
      <c r="O219" s="33"/>
      <c r="P219" s="33"/>
      <c r="Q219" s="33"/>
      <c r="R219" s="33"/>
      <c r="S219" s="33"/>
      <c r="T219" s="45">
        <v>2</v>
      </c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</row>
    <row r="220" spans="1:112" s="6" customFormat="1" ht="18" customHeight="1" hidden="1">
      <c r="A220" s="300"/>
      <c r="B220" s="313"/>
      <c r="C220" s="222" t="s">
        <v>127</v>
      </c>
      <c r="D220" s="225"/>
      <c r="E220" s="225"/>
      <c r="F220" s="225"/>
      <c r="G220" s="226"/>
      <c r="H220" s="51" t="s">
        <v>167</v>
      </c>
      <c r="I220" s="51" t="s">
        <v>136</v>
      </c>
      <c r="J220" s="51" t="s">
        <v>200</v>
      </c>
      <c r="K220" s="51" t="s">
        <v>111</v>
      </c>
      <c r="L220" s="51">
        <v>225</v>
      </c>
      <c r="M220" s="33"/>
      <c r="N220" s="33"/>
      <c r="O220" s="33"/>
      <c r="P220" s="33"/>
      <c r="Q220" s="33"/>
      <c r="R220" s="33"/>
      <c r="S220" s="33"/>
      <c r="T220" s="45">
        <v>2</v>
      </c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</row>
    <row r="221" spans="1:112" s="6" customFormat="1" ht="18" customHeight="1" hidden="1">
      <c r="A221" s="300"/>
      <c r="B221" s="313"/>
      <c r="C221" s="222" t="s">
        <v>110</v>
      </c>
      <c r="D221" s="225"/>
      <c r="E221" s="225"/>
      <c r="F221" s="225"/>
      <c r="G221" s="226"/>
      <c r="H221" s="51" t="s">
        <v>167</v>
      </c>
      <c r="I221" s="51" t="s">
        <v>136</v>
      </c>
      <c r="J221" s="51" t="s">
        <v>200</v>
      </c>
      <c r="K221" s="51" t="s">
        <v>111</v>
      </c>
      <c r="L221" s="51">
        <v>226</v>
      </c>
      <c r="M221" s="33"/>
      <c r="N221" s="33"/>
      <c r="O221" s="33"/>
      <c r="P221" s="33"/>
      <c r="Q221" s="33"/>
      <c r="R221" s="33"/>
      <c r="S221" s="33"/>
      <c r="T221" s="45">
        <v>2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</row>
    <row r="222" spans="1:112" s="6" customFormat="1" ht="18" customHeight="1" hidden="1">
      <c r="A222" s="258"/>
      <c r="B222" s="266"/>
      <c r="C222" s="240" t="s">
        <v>140</v>
      </c>
      <c r="D222" s="241"/>
      <c r="E222" s="241"/>
      <c r="F222" s="241"/>
      <c r="G222" s="242"/>
      <c r="H222" s="51" t="s">
        <v>167</v>
      </c>
      <c r="I222" s="51" t="s">
        <v>136</v>
      </c>
      <c r="J222" s="51" t="s">
        <v>200</v>
      </c>
      <c r="K222" s="51" t="s">
        <v>111</v>
      </c>
      <c r="L222" s="51">
        <v>340</v>
      </c>
      <c r="M222" s="33"/>
      <c r="N222" s="33"/>
      <c r="O222" s="33"/>
      <c r="P222" s="33"/>
      <c r="Q222" s="33"/>
      <c r="R222" s="33"/>
      <c r="S222" s="33"/>
      <c r="T222" s="45">
        <v>2</v>
      </c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</row>
    <row r="223" spans="1:112" s="7" customFormat="1" ht="94.5" customHeight="1" hidden="1">
      <c r="A223" s="204">
        <v>403</v>
      </c>
      <c r="B223" s="211" t="s">
        <v>203</v>
      </c>
      <c r="C223" s="245" t="s">
        <v>186</v>
      </c>
      <c r="D223" s="52" t="s">
        <v>151</v>
      </c>
      <c r="E223" s="53" t="s">
        <v>57</v>
      </c>
      <c r="F223" s="54">
        <v>40249</v>
      </c>
      <c r="G223" s="53" t="s">
        <v>67</v>
      </c>
      <c r="H223" s="285" t="s">
        <v>167</v>
      </c>
      <c r="I223" s="285" t="s">
        <v>136</v>
      </c>
      <c r="J223" s="285" t="s">
        <v>202</v>
      </c>
      <c r="K223" s="285"/>
      <c r="L223" s="322"/>
      <c r="M223" s="193"/>
      <c r="N223" s="193"/>
      <c r="O223" s="193"/>
      <c r="P223" s="193"/>
      <c r="Q223" s="193"/>
      <c r="R223" s="193"/>
      <c r="S223" s="193"/>
      <c r="T223" s="315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1"/>
      <c r="AX223" s="181"/>
      <c r="AY223" s="181"/>
      <c r="AZ223" s="181"/>
      <c r="BA223" s="181"/>
      <c r="BB223" s="181"/>
      <c r="BC223" s="181"/>
      <c r="BD223" s="181"/>
      <c r="BE223" s="181"/>
      <c r="BF223" s="181"/>
      <c r="BG223" s="181"/>
      <c r="BH223" s="181"/>
      <c r="BI223" s="181"/>
      <c r="BJ223" s="181"/>
      <c r="BK223" s="181"/>
      <c r="BL223" s="181"/>
      <c r="BM223" s="181"/>
      <c r="BN223" s="181"/>
      <c r="BO223" s="181"/>
      <c r="BP223" s="181"/>
      <c r="BQ223" s="181"/>
      <c r="BR223" s="181"/>
      <c r="BS223" s="181"/>
      <c r="BT223" s="181"/>
      <c r="BU223" s="181"/>
      <c r="BV223" s="181"/>
      <c r="BW223" s="181"/>
      <c r="BX223" s="181"/>
      <c r="BY223" s="181"/>
      <c r="BZ223" s="181"/>
      <c r="CA223" s="181"/>
      <c r="CB223" s="181"/>
      <c r="CC223" s="181"/>
      <c r="CD223" s="181"/>
      <c r="CE223" s="181"/>
      <c r="CF223" s="181"/>
      <c r="CG223" s="181"/>
      <c r="CH223" s="181"/>
      <c r="CI223" s="181"/>
      <c r="CJ223" s="181"/>
      <c r="CK223" s="181"/>
      <c r="CL223" s="181"/>
      <c r="CM223" s="181"/>
      <c r="CN223" s="181"/>
      <c r="CO223" s="181"/>
      <c r="CP223" s="181"/>
      <c r="CQ223" s="181"/>
      <c r="CR223" s="181"/>
      <c r="CS223" s="181"/>
      <c r="CT223" s="181"/>
      <c r="CU223" s="181"/>
      <c r="CV223" s="181"/>
      <c r="CW223" s="181"/>
      <c r="CX223" s="181"/>
      <c r="CY223" s="181"/>
      <c r="CZ223" s="181"/>
      <c r="DA223" s="181"/>
      <c r="DB223" s="181"/>
      <c r="DC223" s="181"/>
      <c r="DD223" s="181"/>
      <c r="DE223" s="181"/>
      <c r="DF223" s="181"/>
      <c r="DG223" s="181"/>
      <c r="DH223" s="181"/>
    </row>
    <row r="224" spans="1:112" s="7" customFormat="1" ht="89.25" customHeight="1" hidden="1">
      <c r="A224" s="204"/>
      <c r="B224" s="211"/>
      <c r="C224" s="247"/>
      <c r="D224" s="65" t="s">
        <v>182</v>
      </c>
      <c r="E224" s="59" t="s">
        <v>57</v>
      </c>
      <c r="F224" s="66">
        <v>41640</v>
      </c>
      <c r="G224" s="66">
        <v>43100</v>
      </c>
      <c r="H224" s="285"/>
      <c r="I224" s="285"/>
      <c r="J224" s="285"/>
      <c r="K224" s="285"/>
      <c r="L224" s="322"/>
      <c r="M224" s="195"/>
      <c r="N224" s="195"/>
      <c r="O224" s="195"/>
      <c r="P224" s="195"/>
      <c r="Q224" s="195"/>
      <c r="R224" s="195"/>
      <c r="S224" s="195"/>
      <c r="T224" s="316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1"/>
      <c r="AX224" s="181"/>
      <c r="AY224" s="181"/>
      <c r="AZ224" s="181"/>
      <c r="BA224" s="181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1"/>
      <c r="BX224" s="181"/>
      <c r="BY224" s="181"/>
      <c r="BZ224" s="181"/>
      <c r="CA224" s="181"/>
      <c r="CB224" s="181"/>
      <c r="CC224" s="181"/>
      <c r="CD224" s="181"/>
      <c r="CE224" s="181"/>
      <c r="CF224" s="181"/>
      <c r="CG224" s="181"/>
      <c r="CH224" s="181"/>
      <c r="CI224" s="181"/>
      <c r="CJ224" s="181"/>
      <c r="CK224" s="181"/>
      <c r="CL224" s="181"/>
      <c r="CM224" s="181"/>
      <c r="CN224" s="181"/>
      <c r="CO224" s="181"/>
      <c r="CP224" s="181"/>
      <c r="CQ224" s="181"/>
      <c r="CR224" s="181"/>
      <c r="CS224" s="181"/>
      <c r="CT224" s="181"/>
      <c r="CU224" s="181"/>
      <c r="CV224" s="181"/>
      <c r="CW224" s="181"/>
      <c r="CX224" s="181"/>
      <c r="CY224" s="181"/>
      <c r="CZ224" s="181"/>
      <c r="DA224" s="181"/>
      <c r="DB224" s="181"/>
      <c r="DC224" s="181"/>
      <c r="DD224" s="181"/>
      <c r="DE224" s="181"/>
      <c r="DF224" s="181"/>
      <c r="DG224" s="181"/>
      <c r="DH224" s="181"/>
    </row>
    <row r="225" spans="1:112" s="6" customFormat="1" ht="18" customHeight="1" hidden="1">
      <c r="A225" s="257"/>
      <c r="B225" s="280"/>
      <c r="C225" s="222" t="s">
        <v>127</v>
      </c>
      <c r="D225" s="225"/>
      <c r="E225" s="225"/>
      <c r="F225" s="225"/>
      <c r="G225" s="226"/>
      <c r="H225" s="51" t="s">
        <v>167</v>
      </c>
      <c r="I225" s="51" t="s">
        <v>136</v>
      </c>
      <c r="J225" s="51" t="s">
        <v>202</v>
      </c>
      <c r="K225" s="51" t="s">
        <v>111</v>
      </c>
      <c r="L225" s="51">
        <v>225</v>
      </c>
      <c r="M225" s="33"/>
      <c r="N225" s="33"/>
      <c r="O225" s="33"/>
      <c r="P225" s="33"/>
      <c r="Q225" s="33"/>
      <c r="R225" s="33"/>
      <c r="S225" s="33"/>
      <c r="T225" s="45">
        <v>2</v>
      </c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</row>
    <row r="226" spans="1:112" s="7" customFormat="1" ht="21" customHeight="1" hidden="1">
      <c r="A226" s="300"/>
      <c r="B226" s="313"/>
      <c r="C226" s="222" t="s">
        <v>110</v>
      </c>
      <c r="D226" s="225"/>
      <c r="E226" s="225"/>
      <c r="F226" s="225"/>
      <c r="G226" s="226"/>
      <c r="H226" s="51" t="s">
        <v>167</v>
      </c>
      <c r="I226" s="51" t="s">
        <v>136</v>
      </c>
      <c r="J226" s="51" t="s">
        <v>202</v>
      </c>
      <c r="K226" s="51" t="s">
        <v>111</v>
      </c>
      <c r="L226" s="51">
        <v>226</v>
      </c>
      <c r="M226" s="31"/>
      <c r="N226" s="31"/>
      <c r="O226" s="31"/>
      <c r="P226" s="31"/>
      <c r="Q226" s="31"/>
      <c r="R226" s="31"/>
      <c r="S226" s="31"/>
      <c r="T226" s="45">
        <v>2</v>
      </c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181"/>
      <c r="AT226" s="181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1"/>
      <c r="BE226" s="181"/>
      <c r="BF226" s="181"/>
      <c r="BG226" s="181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1"/>
      <c r="BX226" s="181"/>
      <c r="BY226" s="181"/>
      <c r="BZ226" s="181"/>
      <c r="CA226" s="181"/>
      <c r="CB226" s="181"/>
      <c r="CC226" s="181"/>
      <c r="CD226" s="181"/>
      <c r="CE226" s="181"/>
      <c r="CF226" s="181"/>
      <c r="CG226" s="181"/>
      <c r="CH226" s="181"/>
      <c r="CI226" s="181"/>
      <c r="CJ226" s="181"/>
      <c r="CK226" s="181"/>
      <c r="CL226" s="181"/>
      <c r="CM226" s="181"/>
      <c r="CN226" s="181"/>
      <c r="CO226" s="181"/>
      <c r="CP226" s="181"/>
      <c r="CQ226" s="181"/>
      <c r="CR226" s="181"/>
      <c r="CS226" s="181"/>
      <c r="CT226" s="181"/>
      <c r="CU226" s="181"/>
      <c r="CV226" s="181"/>
      <c r="CW226" s="181"/>
      <c r="CX226" s="181"/>
      <c r="CY226" s="181"/>
      <c r="CZ226" s="181"/>
      <c r="DA226" s="181"/>
      <c r="DB226" s="181"/>
      <c r="DC226" s="181"/>
      <c r="DD226" s="181"/>
      <c r="DE226" s="181"/>
      <c r="DF226" s="181"/>
      <c r="DG226" s="181"/>
      <c r="DH226" s="181"/>
    </row>
    <row r="227" spans="1:112" s="7" customFormat="1" ht="21" customHeight="1" hidden="1">
      <c r="A227" s="258"/>
      <c r="B227" s="266"/>
      <c r="C227" s="240" t="s">
        <v>140</v>
      </c>
      <c r="D227" s="241"/>
      <c r="E227" s="241"/>
      <c r="F227" s="241"/>
      <c r="G227" s="242"/>
      <c r="H227" s="51" t="s">
        <v>167</v>
      </c>
      <c r="I227" s="51" t="s">
        <v>136</v>
      </c>
      <c r="J227" s="51" t="s">
        <v>202</v>
      </c>
      <c r="K227" s="51" t="s">
        <v>111</v>
      </c>
      <c r="L227" s="51">
        <v>340</v>
      </c>
      <c r="M227" s="31"/>
      <c r="N227" s="31"/>
      <c r="O227" s="31"/>
      <c r="P227" s="31"/>
      <c r="Q227" s="31"/>
      <c r="R227" s="31"/>
      <c r="S227" s="31"/>
      <c r="T227" s="45">
        <v>2</v>
      </c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1"/>
      <c r="AR227" s="181"/>
      <c r="AS227" s="181"/>
      <c r="AT227" s="181"/>
      <c r="AU227" s="181"/>
      <c r="AV227" s="181"/>
      <c r="AW227" s="181"/>
      <c r="AX227" s="181"/>
      <c r="AY227" s="181"/>
      <c r="AZ227" s="181"/>
      <c r="BA227" s="181"/>
      <c r="BB227" s="181"/>
      <c r="BC227" s="181"/>
      <c r="BD227" s="181"/>
      <c r="BE227" s="181"/>
      <c r="BF227" s="181"/>
      <c r="BG227" s="181"/>
      <c r="BH227" s="181"/>
      <c r="BI227" s="181"/>
      <c r="BJ227" s="181"/>
      <c r="BK227" s="181"/>
      <c r="BL227" s="181"/>
      <c r="BM227" s="181"/>
      <c r="BN227" s="181"/>
      <c r="BO227" s="181"/>
      <c r="BP227" s="181"/>
      <c r="BQ227" s="181"/>
      <c r="BR227" s="181"/>
      <c r="BS227" s="181"/>
      <c r="BT227" s="181"/>
      <c r="BU227" s="181"/>
      <c r="BV227" s="181"/>
      <c r="BW227" s="181"/>
      <c r="BX227" s="181"/>
      <c r="BY227" s="181"/>
      <c r="BZ227" s="181"/>
      <c r="CA227" s="181"/>
      <c r="CB227" s="181"/>
      <c r="CC227" s="181"/>
      <c r="CD227" s="181"/>
      <c r="CE227" s="181"/>
      <c r="CF227" s="181"/>
      <c r="CG227" s="181"/>
      <c r="CH227" s="181"/>
      <c r="CI227" s="181"/>
      <c r="CJ227" s="181"/>
      <c r="CK227" s="181"/>
      <c r="CL227" s="181"/>
      <c r="CM227" s="181"/>
      <c r="CN227" s="181"/>
      <c r="CO227" s="181"/>
      <c r="CP227" s="181"/>
      <c r="CQ227" s="181"/>
      <c r="CR227" s="181"/>
      <c r="CS227" s="181"/>
      <c r="CT227" s="181"/>
      <c r="CU227" s="181"/>
      <c r="CV227" s="181"/>
      <c r="CW227" s="181"/>
      <c r="CX227" s="181"/>
      <c r="CY227" s="181"/>
      <c r="CZ227" s="181"/>
      <c r="DA227" s="181"/>
      <c r="DB227" s="181"/>
      <c r="DC227" s="181"/>
      <c r="DD227" s="181"/>
      <c r="DE227" s="181"/>
      <c r="DF227" s="181"/>
      <c r="DG227" s="181"/>
      <c r="DH227" s="181"/>
    </row>
    <row r="228" spans="1:112" s="7" customFormat="1" ht="94.5" customHeight="1" hidden="1">
      <c r="A228" s="204">
        <v>403</v>
      </c>
      <c r="B228" s="211" t="s">
        <v>205</v>
      </c>
      <c r="C228" s="245" t="s">
        <v>190</v>
      </c>
      <c r="D228" s="52" t="s">
        <v>151</v>
      </c>
      <c r="E228" s="53" t="s">
        <v>57</v>
      </c>
      <c r="F228" s="54">
        <v>40249</v>
      </c>
      <c r="G228" s="53" t="s">
        <v>67</v>
      </c>
      <c r="H228" s="285" t="s">
        <v>167</v>
      </c>
      <c r="I228" s="285" t="s">
        <v>136</v>
      </c>
      <c r="J228" s="285" t="s">
        <v>204</v>
      </c>
      <c r="K228" s="285"/>
      <c r="L228" s="322"/>
      <c r="M228" s="323"/>
      <c r="N228" s="202"/>
      <c r="O228" s="202"/>
      <c r="P228" s="193"/>
      <c r="Q228" s="193"/>
      <c r="R228" s="193"/>
      <c r="S228" s="193"/>
      <c r="T228" s="315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1"/>
      <c r="BA228" s="181"/>
      <c r="BB228" s="181"/>
      <c r="BC228" s="181"/>
      <c r="BD228" s="181"/>
      <c r="BE228" s="181"/>
      <c r="BF228" s="181"/>
      <c r="BG228" s="181"/>
      <c r="BH228" s="181"/>
      <c r="BI228" s="181"/>
      <c r="BJ228" s="181"/>
      <c r="BK228" s="181"/>
      <c r="BL228" s="181"/>
      <c r="BM228" s="181"/>
      <c r="BN228" s="181"/>
      <c r="BO228" s="181"/>
      <c r="BP228" s="181"/>
      <c r="BQ228" s="181"/>
      <c r="BR228" s="181"/>
      <c r="BS228" s="181"/>
      <c r="BT228" s="181"/>
      <c r="BU228" s="181"/>
      <c r="BV228" s="181"/>
      <c r="BW228" s="181"/>
      <c r="BX228" s="181"/>
      <c r="BY228" s="181"/>
      <c r="BZ228" s="181"/>
      <c r="CA228" s="181"/>
      <c r="CB228" s="181"/>
      <c r="CC228" s="181"/>
      <c r="CD228" s="181"/>
      <c r="CE228" s="181"/>
      <c r="CF228" s="181"/>
      <c r="CG228" s="181"/>
      <c r="CH228" s="181"/>
      <c r="CI228" s="181"/>
      <c r="CJ228" s="181"/>
      <c r="CK228" s="181"/>
      <c r="CL228" s="181"/>
      <c r="CM228" s="181"/>
      <c r="CN228" s="181"/>
      <c r="CO228" s="181"/>
      <c r="CP228" s="181"/>
      <c r="CQ228" s="181"/>
      <c r="CR228" s="181"/>
      <c r="CS228" s="181"/>
      <c r="CT228" s="181"/>
      <c r="CU228" s="181"/>
      <c r="CV228" s="181"/>
      <c r="CW228" s="181"/>
      <c r="CX228" s="181"/>
      <c r="CY228" s="181"/>
      <c r="CZ228" s="181"/>
      <c r="DA228" s="181"/>
      <c r="DB228" s="181"/>
      <c r="DC228" s="181"/>
      <c r="DD228" s="181"/>
      <c r="DE228" s="181"/>
      <c r="DF228" s="181"/>
      <c r="DG228" s="181"/>
      <c r="DH228" s="181"/>
    </row>
    <row r="229" spans="1:112" s="7" customFormat="1" ht="93" customHeight="1" hidden="1">
      <c r="A229" s="204"/>
      <c r="B229" s="211"/>
      <c r="C229" s="247"/>
      <c r="D229" s="65" t="s">
        <v>196</v>
      </c>
      <c r="E229" s="59" t="s">
        <v>57</v>
      </c>
      <c r="F229" s="66">
        <v>41640</v>
      </c>
      <c r="G229" s="66">
        <v>43100</v>
      </c>
      <c r="H229" s="285"/>
      <c r="I229" s="285"/>
      <c r="J229" s="285"/>
      <c r="K229" s="285"/>
      <c r="L229" s="322"/>
      <c r="M229" s="324"/>
      <c r="N229" s="202"/>
      <c r="O229" s="202"/>
      <c r="P229" s="195"/>
      <c r="Q229" s="195"/>
      <c r="R229" s="195"/>
      <c r="S229" s="195"/>
      <c r="T229" s="316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181"/>
      <c r="AT229" s="181"/>
      <c r="AU229" s="181"/>
      <c r="AV229" s="181"/>
      <c r="AW229" s="181"/>
      <c r="AX229" s="181"/>
      <c r="AY229" s="181"/>
      <c r="AZ229" s="181"/>
      <c r="BA229" s="181"/>
      <c r="BB229" s="181"/>
      <c r="BC229" s="181"/>
      <c r="BD229" s="181"/>
      <c r="BE229" s="181"/>
      <c r="BF229" s="181"/>
      <c r="BG229" s="181"/>
      <c r="BH229" s="181"/>
      <c r="BI229" s="181"/>
      <c r="BJ229" s="181"/>
      <c r="BK229" s="181"/>
      <c r="BL229" s="181"/>
      <c r="BM229" s="181"/>
      <c r="BN229" s="181"/>
      <c r="BO229" s="181"/>
      <c r="BP229" s="181"/>
      <c r="BQ229" s="181"/>
      <c r="BR229" s="181"/>
      <c r="BS229" s="181"/>
      <c r="BT229" s="181"/>
      <c r="BU229" s="181"/>
      <c r="BV229" s="181"/>
      <c r="BW229" s="181"/>
      <c r="BX229" s="181"/>
      <c r="BY229" s="181"/>
      <c r="BZ229" s="181"/>
      <c r="CA229" s="181"/>
      <c r="CB229" s="181"/>
      <c r="CC229" s="181"/>
      <c r="CD229" s="181"/>
      <c r="CE229" s="181"/>
      <c r="CF229" s="181"/>
      <c r="CG229" s="181"/>
      <c r="CH229" s="181"/>
      <c r="CI229" s="181"/>
      <c r="CJ229" s="181"/>
      <c r="CK229" s="181"/>
      <c r="CL229" s="181"/>
      <c r="CM229" s="181"/>
      <c r="CN229" s="181"/>
      <c r="CO229" s="181"/>
      <c r="CP229" s="181"/>
      <c r="CQ229" s="181"/>
      <c r="CR229" s="181"/>
      <c r="CS229" s="181"/>
      <c r="CT229" s="181"/>
      <c r="CU229" s="181"/>
      <c r="CV229" s="181"/>
      <c r="CW229" s="181"/>
      <c r="CX229" s="181"/>
      <c r="CY229" s="181"/>
      <c r="CZ229" s="181"/>
      <c r="DA229" s="181"/>
      <c r="DB229" s="181"/>
      <c r="DC229" s="181"/>
      <c r="DD229" s="181"/>
      <c r="DE229" s="181"/>
      <c r="DF229" s="181"/>
      <c r="DG229" s="181"/>
      <c r="DH229" s="181"/>
    </row>
    <row r="230" spans="1:112" s="6" customFormat="1" ht="18" customHeight="1" hidden="1">
      <c r="A230" s="235"/>
      <c r="B230" s="236"/>
      <c r="C230" s="222" t="s">
        <v>110</v>
      </c>
      <c r="D230" s="225"/>
      <c r="E230" s="225"/>
      <c r="F230" s="225"/>
      <c r="G230" s="226"/>
      <c r="H230" s="51" t="s">
        <v>167</v>
      </c>
      <c r="I230" s="51" t="s">
        <v>136</v>
      </c>
      <c r="J230" s="51" t="s">
        <v>204</v>
      </c>
      <c r="K230" s="51" t="s">
        <v>111</v>
      </c>
      <c r="L230" s="51">
        <v>226</v>
      </c>
      <c r="M230" s="33"/>
      <c r="N230" s="33"/>
      <c r="O230" s="33"/>
      <c r="P230" s="33"/>
      <c r="Q230" s="33"/>
      <c r="R230" s="33"/>
      <c r="S230" s="33"/>
      <c r="T230" s="45">
        <v>2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</row>
    <row r="231" spans="1:112" s="7" customFormat="1" ht="93" customHeight="1" hidden="1">
      <c r="A231" s="204">
        <v>403</v>
      </c>
      <c r="B231" s="211" t="s">
        <v>224</v>
      </c>
      <c r="C231" s="245" t="s">
        <v>194</v>
      </c>
      <c r="D231" s="52" t="s">
        <v>151</v>
      </c>
      <c r="E231" s="53" t="s">
        <v>57</v>
      </c>
      <c r="F231" s="54">
        <v>40249</v>
      </c>
      <c r="G231" s="53" t="s">
        <v>67</v>
      </c>
      <c r="H231" s="285" t="s">
        <v>167</v>
      </c>
      <c r="I231" s="285" t="s">
        <v>136</v>
      </c>
      <c r="J231" s="285" t="s">
        <v>206</v>
      </c>
      <c r="K231" s="285"/>
      <c r="L231" s="322"/>
      <c r="M231" s="193"/>
      <c r="N231" s="193"/>
      <c r="O231" s="193"/>
      <c r="P231" s="193"/>
      <c r="Q231" s="193"/>
      <c r="R231" s="193"/>
      <c r="S231" s="193"/>
      <c r="T231" s="315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81"/>
      <c r="AR231" s="181"/>
      <c r="AS231" s="181"/>
      <c r="AT231" s="181"/>
      <c r="AU231" s="181"/>
      <c r="AV231" s="181"/>
      <c r="AW231" s="181"/>
      <c r="AX231" s="181"/>
      <c r="AY231" s="181"/>
      <c r="AZ231" s="181"/>
      <c r="BA231" s="181"/>
      <c r="BB231" s="181"/>
      <c r="BC231" s="181"/>
      <c r="BD231" s="181"/>
      <c r="BE231" s="181"/>
      <c r="BF231" s="181"/>
      <c r="BG231" s="181"/>
      <c r="BH231" s="181"/>
      <c r="BI231" s="181"/>
      <c r="BJ231" s="181"/>
      <c r="BK231" s="181"/>
      <c r="BL231" s="181"/>
      <c r="BM231" s="181"/>
      <c r="BN231" s="181"/>
      <c r="BO231" s="181"/>
      <c r="BP231" s="181"/>
      <c r="BQ231" s="181"/>
      <c r="BR231" s="181"/>
      <c r="BS231" s="181"/>
      <c r="BT231" s="181"/>
      <c r="BU231" s="181"/>
      <c r="BV231" s="181"/>
      <c r="BW231" s="181"/>
      <c r="BX231" s="181"/>
      <c r="BY231" s="181"/>
      <c r="BZ231" s="181"/>
      <c r="CA231" s="181"/>
      <c r="CB231" s="181"/>
      <c r="CC231" s="181"/>
      <c r="CD231" s="181"/>
      <c r="CE231" s="181"/>
      <c r="CF231" s="181"/>
      <c r="CG231" s="181"/>
      <c r="CH231" s="181"/>
      <c r="CI231" s="181"/>
      <c r="CJ231" s="181"/>
      <c r="CK231" s="181"/>
      <c r="CL231" s="181"/>
      <c r="CM231" s="181"/>
      <c r="CN231" s="181"/>
      <c r="CO231" s="181"/>
      <c r="CP231" s="181"/>
      <c r="CQ231" s="181"/>
      <c r="CR231" s="181"/>
      <c r="CS231" s="181"/>
      <c r="CT231" s="181"/>
      <c r="CU231" s="181"/>
      <c r="CV231" s="181"/>
      <c r="CW231" s="181"/>
      <c r="CX231" s="181"/>
      <c r="CY231" s="181"/>
      <c r="CZ231" s="181"/>
      <c r="DA231" s="181"/>
      <c r="DB231" s="181"/>
      <c r="DC231" s="181"/>
      <c r="DD231" s="181"/>
      <c r="DE231" s="181"/>
      <c r="DF231" s="181"/>
      <c r="DG231" s="181"/>
      <c r="DH231" s="181"/>
    </row>
    <row r="232" spans="1:112" s="7" customFormat="1" ht="93" customHeight="1" hidden="1">
      <c r="A232" s="204"/>
      <c r="B232" s="211"/>
      <c r="C232" s="247"/>
      <c r="D232" s="65" t="s">
        <v>196</v>
      </c>
      <c r="E232" s="59" t="s">
        <v>57</v>
      </c>
      <c r="F232" s="66">
        <v>41640</v>
      </c>
      <c r="G232" s="66">
        <v>43100</v>
      </c>
      <c r="H232" s="285"/>
      <c r="I232" s="285"/>
      <c r="J232" s="285"/>
      <c r="K232" s="285"/>
      <c r="L232" s="322"/>
      <c r="M232" s="195"/>
      <c r="N232" s="195"/>
      <c r="O232" s="195"/>
      <c r="P232" s="195"/>
      <c r="Q232" s="195"/>
      <c r="R232" s="195"/>
      <c r="S232" s="195"/>
      <c r="T232" s="316"/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81"/>
      <c r="AR232" s="181"/>
      <c r="AS232" s="181"/>
      <c r="AT232" s="181"/>
      <c r="AU232" s="181"/>
      <c r="AV232" s="181"/>
      <c r="AW232" s="181"/>
      <c r="AX232" s="181"/>
      <c r="AY232" s="181"/>
      <c r="AZ232" s="181"/>
      <c r="BA232" s="181"/>
      <c r="BB232" s="181"/>
      <c r="BC232" s="181"/>
      <c r="BD232" s="181"/>
      <c r="BE232" s="181"/>
      <c r="BF232" s="181"/>
      <c r="BG232" s="181"/>
      <c r="BH232" s="181"/>
      <c r="BI232" s="181"/>
      <c r="BJ232" s="181"/>
      <c r="BK232" s="181"/>
      <c r="BL232" s="181"/>
      <c r="BM232" s="181"/>
      <c r="BN232" s="181"/>
      <c r="BO232" s="181"/>
      <c r="BP232" s="181"/>
      <c r="BQ232" s="181"/>
      <c r="BR232" s="181"/>
      <c r="BS232" s="181"/>
      <c r="BT232" s="181"/>
      <c r="BU232" s="181"/>
      <c r="BV232" s="181"/>
      <c r="BW232" s="181"/>
      <c r="BX232" s="181"/>
      <c r="BY232" s="181"/>
      <c r="BZ232" s="181"/>
      <c r="CA232" s="181"/>
      <c r="CB232" s="181"/>
      <c r="CC232" s="181"/>
      <c r="CD232" s="181"/>
      <c r="CE232" s="181"/>
      <c r="CF232" s="181"/>
      <c r="CG232" s="181"/>
      <c r="CH232" s="181"/>
      <c r="CI232" s="181"/>
      <c r="CJ232" s="181"/>
      <c r="CK232" s="181"/>
      <c r="CL232" s="181"/>
      <c r="CM232" s="181"/>
      <c r="CN232" s="181"/>
      <c r="CO232" s="181"/>
      <c r="CP232" s="181"/>
      <c r="CQ232" s="181"/>
      <c r="CR232" s="181"/>
      <c r="CS232" s="181"/>
      <c r="CT232" s="181"/>
      <c r="CU232" s="181"/>
      <c r="CV232" s="181"/>
      <c r="CW232" s="181"/>
      <c r="CX232" s="181"/>
      <c r="CY232" s="181"/>
      <c r="CZ232" s="181"/>
      <c r="DA232" s="181"/>
      <c r="DB232" s="181"/>
      <c r="DC232" s="181"/>
      <c r="DD232" s="181"/>
      <c r="DE232" s="181"/>
      <c r="DF232" s="181"/>
      <c r="DG232" s="181"/>
      <c r="DH232" s="181"/>
    </row>
    <row r="233" spans="1:112" s="7" customFormat="1" ht="16.5" customHeight="1" hidden="1">
      <c r="A233" s="257"/>
      <c r="B233" s="317"/>
      <c r="C233" s="254" t="s">
        <v>127</v>
      </c>
      <c r="D233" s="255"/>
      <c r="E233" s="255"/>
      <c r="F233" s="255"/>
      <c r="G233" s="256"/>
      <c r="H233" s="51" t="s">
        <v>167</v>
      </c>
      <c r="I233" s="51" t="s">
        <v>136</v>
      </c>
      <c r="J233" s="51" t="s">
        <v>206</v>
      </c>
      <c r="K233" s="51" t="s">
        <v>111</v>
      </c>
      <c r="L233" s="51">
        <v>225</v>
      </c>
      <c r="M233" s="122"/>
      <c r="N233" s="33"/>
      <c r="O233" s="31"/>
      <c r="P233" s="31"/>
      <c r="Q233" s="31"/>
      <c r="R233" s="31"/>
      <c r="S233" s="31"/>
      <c r="T233" s="68">
        <v>2</v>
      </c>
      <c r="U233" s="181"/>
      <c r="V233" s="181"/>
      <c r="W233" s="181"/>
      <c r="X233" s="181"/>
      <c r="Y233" s="181"/>
      <c r="Z233" s="181"/>
      <c r="AA233" s="181"/>
      <c r="AB233" s="181"/>
      <c r="AC233" s="181"/>
      <c r="AD233" s="181"/>
      <c r="AE233" s="181"/>
      <c r="AF233" s="181"/>
      <c r="AG233" s="181"/>
      <c r="AH233" s="181"/>
      <c r="AI233" s="181"/>
      <c r="AJ233" s="181"/>
      <c r="AK233" s="181"/>
      <c r="AL233" s="181"/>
      <c r="AM233" s="181"/>
      <c r="AN233" s="181"/>
      <c r="AO233" s="181"/>
      <c r="AP233" s="181"/>
      <c r="AQ233" s="181"/>
      <c r="AR233" s="181"/>
      <c r="AS233" s="181"/>
      <c r="AT233" s="181"/>
      <c r="AU233" s="181"/>
      <c r="AV233" s="181"/>
      <c r="AW233" s="181"/>
      <c r="AX233" s="181"/>
      <c r="AY233" s="181"/>
      <c r="AZ233" s="181"/>
      <c r="BA233" s="181"/>
      <c r="BB233" s="181"/>
      <c r="BC233" s="181"/>
      <c r="BD233" s="181"/>
      <c r="BE233" s="181"/>
      <c r="BF233" s="181"/>
      <c r="BG233" s="181"/>
      <c r="BH233" s="181"/>
      <c r="BI233" s="181"/>
      <c r="BJ233" s="181"/>
      <c r="BK233" s="181"/>
      <c r="BL233" s="181"/>
      <c r="BM233" s="181"/>
      <c r="BN233" s="181"/>
      <c r="BO233" s="181"/>
      <c r="BP233" s="181"/>
      <c r="BQ233" s="181"/>
      <c r="BR233" s="181"/>
      <c r="BS233" s="181"/>
      <c r="BT233" s="181"/>
      <c r="BU233" s="181"/>
      <c r="BV233" s="181"/>
      <c r="BW233" s="181"/>
      <c r="BX233" s="181"/>
      <c r="BY233" s="181"/>
      <c r="BZ233" s="181"/>
      <c r="CA233" s="181"/>
      <c r="CB233" s="181"/>
      <c r="CC233" s="181"/>
      <c r="CD233" s="181"/>
      <c r="CE233" s="181"/>
      <c r="CF233" s="181"/>
      <c r="CG233" s="181"/>
      <c r="CH233" s="181"/>
      <c r="CI233" s="181"/>
      <c r="CJ233" s="181"/>
      <c r="CK233" s="181"/>
      <c r="CL233" s="181"/>
      <c r="CM233" s="181"/>
      <c r="CN233" s="181"/>
      <c r="CO233" s="181"/>
      <c r="CP233" s="181"/>
      <c r="CQ233" s="181"/>
      <c r="CR233" s="181"/>
      <c r="CS233" s="181"/>
      <c r="CT233" s="181"/>
      <c r="CU233" s="181"/>
      <c r="CV233" s="181"/>
      <c r="CW233" s="181"/>
      <c r="CX233" s="181"/>
      <c r="CY233" s="181"/>
      <c r="CZ233" s="181"/>
      <c r="DA233" s="181"/>
      <c r="DB233" s="181"/>
      <c r="DC233" s="181"/>
      <c r="DD233" s="181"/>
      <c r="DE233" s="181"/>
      <c r="DF233" s="181"/>
      <c r="DG233" s="181"/>
      <c r="DH233" s="181"/>
    </row>
    <row r="234" spans="1:112" s="7" customFormat="1" ht="16.5" customHeight="1" hidden="1">
      <c r="A234" s="318"/>
      <c r="B234" s="319"/>
      <c r="C234" s="222" t="s">
        <v>110</v>
      </c>
      <c r="D234" s="225"/>
      <c r="E234" s="225"/>
      <c r="F234" s="225"/>
      <c r="G234" s="226"/>
      <c r="H234" s="51" t="s">
        <v>167</v>
      </c>
      <c r="I234" s="51" t="s">
        <v>136</v>
      </c>
      <c r="J234" s="51" t="s">
        <v>206</v>
      </c>
      <c r="K234" s="51" t="s">
        <v>111</v>
      </c>
      <c r="L234" s="51">
        <v>226</v>
      </c>
      <c r="M234" s="122"/>
      <c r="N234" s="33"/>
      <c r="O234" s="31"/>
      <c r="P234" s="31"/>
      <c r="Q234" s="31"/>
      <c r="R234" s="31"/>
      <c r="S234" s="31"/>
      <c r="T234" s="68">
        <v>2</v>
      </c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1"/>
      <c r="AE234" s="181"/>
      <c r="AF234" s="181"/>
      <c r="AG234" s="181"/>
      <c r="AH234" s="181"/>
      <c r="AI234" s="181"/>
      <c r="AJ234" s="181"/>
      <c r="AK234" s="181"/>
      <c r="AL234" s="181"/>
      <c r="AM234" s="181"/>
      <c r="AN234" s="181"/>
      <c r="AO234" s="181"/>
      <c r="AP234" s="181"/>
      <c r="AQ234" s="181"/>
      <c r="AR234" s="181"/>
      <c r="AS234" s="181"/>
      <c r="AT234" s="181"/>
      <c r="AU234" s="181"/>
      <c r="AV234" s="181"/>
      <c r="AW234" s="181"/>
      <c r="AX234" s="181"/>
      <c r="AY234" s="181"/>
      <c r="AZ234" s="181"/>
      <c r="BA234" s="181"/>
      <c r="BB234" s="181"/>
      <c r="BC234" s="181"/>
      <c r="BD234" s="181"/>
      <c r="BE234" s="181"/>
      <c r="BF234" s="181"/>
      <c r="BG234" s="181"/>
      <c r="BH234" s="181"/>
      <c r="BI234" s="181"/>
      <c r="BJ234" s="181"/>
      <c r="BK234" s="181"/>
      <c r="BL234" s="181"/>
      <c r="BM234" s="181"/>
      <c r="BN234" s="181"/>
      <c r="BO234" s="181"/>
      <c r="BP234" s="181"/>
      <c r="BQ234" s="181"/>
      <c r="BR234" s="181"/>
      <c r="BS234" s="181"/>
      <c r="BT234" s="181"/>
      <c r="BU234" s="181"/>
      <c r="BV234" s="181"/>
      <c r="BW234" s="181"/>
      <c r="BX234" s="181"/>
      <c r="BY234" s="181"/>
      <c r="BZ234" s="181"/>
      <c r="CA234" s="181"/>
      <c r="CB234" s="181"/>
      <c r="CC234" s="181"/>
      <c r="CD234" s="181"/>
      <c r="CE234" s="181"/>
      <c r="CF234" s="181"/>
      <c r="CG234" s="181"/>
      <c r="CH234" s="181"/>
      <c r="CI234" s="181"/>
      <c r="CJ234" s="181"/>
      <c r="CK234" s="181"/>
      <c r="CL234" s="181"/>
      <c r="CM234" s="181"/>
      <c r="CN234" s="181"/>
      <c r="CO234" s="181"/>
      <c r="CP234" s="181"/>
      <c r="CQ234" s="181"/>
      <c r="CR234" s="181"/>
      <c r="CS234" s="181"/>
      <c r="CT234" s="181"/>
      <c r="CU234" s="181"/>
      <c r="CV234" s="181"/>
      <c r="CW234" s="181"/>
      <c r="CX234" s="181"/>
      <c r="CY234" s="181"/>
      <c r="CZ234" s="181"/>
      <c r="DA234" s="181"/>
      <c r="DB234" s="181"/>
      <c r="DC234" s="181"/>
      <c r="DD234" s="181"/>
      <c r="DE234" s="181"/>
      <c r="DF234" s="181"/>
      <c r="DG234" s="181"/>
      <c r="DH234" s="181"/>
    </row>
    <row r="235" spans="1:112" s="6" customFormat="1" ht="18" customHeight="1" hidden="1">
      <c r="A235" s="318"/>
      <c r="B235" s="319"/>
      <c r="C235" s="222" t="s">
        <v>78</v>
      </c>
      <c r="D235" s="225"/>
      <c r="E235" s="225"/>
      <c r="F235" s="225"/>
      <c r="G235" s="226"/>
      <c r="H235" s="51" t="s">
        <v>167</v>
      </c>
      <c r="I235" s="51" t="s">
        <v>136</v>
      </c>
      <c r="J235" s="51" t="s">
        <v>206</v>
      </c>
      <c r="K235" s="51" t="s">
        <v>79</v>
      </c>
      <c r="L235" s="51">
        <v>290</v>
      </c>
      <c r="M235" s="33"/>
      <c r="N235" s="33"/>
      <c r="O235" s="33"/>
      <c r="P235" s="33"/>
      <c r="Q235" s="33"/>
      <c r="R235" s="33"/>
      <c r="S235" s="33"/>
      <c r="T235" s="45">
        <v>2</v>
      </c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</row>
    <row r="236" spans="1:112" s="6" customFormat="1" ht="18" customHeight="1" hidden="1">
      <c r="A236" s="320"/>
      <c r="B236" s="321"/>
      <c r="C236" s="222" t="s">
        <v>78</v>
      </c>
      <c r="D236" s="225"/>
      <c r="E236" s="225"/>
      <c r="F236" s="225"/>
      <c r="G236" s="226"/>
      <c r="H236" s="51" t="s">
        <v>167</v>
      </c>
      <c r="I236" s="51" t="s">
        <v>136</v>
      </c>
      <c r="J236" s="51" t="s">
        <v>206</v>
      </c>
      <c r="K236" s="51" t="s">
        <v>80</v>
      </c>
      <c r="L236" s="51">
        <v>290</v>
      </c>
      <c r="M236" s="33"/>
      <c r="N236" s="33"/>
      <c r="O236" s="33"/>
      <c r="P236" s="33"/>
      <c r="Q236" s="33"/>
      <c r="R236" s="33"/>
      <c r="S236" s="33"/>
      <c r="T236" s="45">
        <v>2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</row>
    <row r="237" spans="1:112" s="6" customFormat="1" ht="78.75" customHeight="1" hidden="1">
      <c r="A237" s="46">
        <v>403</v>
      </c>
      <c r="B237" s="47" t="s">
        <v>344</v>
      </c>
      <c r="C237" s="38" t="s">
        <v>86</v>
      </c>
      <c r="D237" s="48" t="s">
        <v>82</v>
      </c>
      <c r="E237" s="49" t="s">
        <v>57</v>
      </c>
      <c r="F237" s="50">
        <v>39814</v>
      </c>
      <c r="G237" s="49" t="s">
        <v>67</v>
      </c>
      <c r="H237" s="51" t="s">
        <v>167</v>
      </c>
      <c r="I237" s="51" t="s">
        <v>136</v>
      </c>
      <c r="J237" s="51" t="s">
        <v>207</v>
      </c>
      <c r="K237" s="51"/>
      <c r="L237" s="51"/>
      <c r="M237" s="33"/>
      <c r="N237" s="33"/>
      <c r="O237" s="33"/>
      <c r="P237" s="33"/>
      <c r="Q237" s="33"/>
      <c r="R237" s="33"/>
      <c r="S237" s="33"/>
      <c r="T237" s="45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</row>
    <row r="238" spans="1:112" s="6" customFormat="1" ht="23.25" customHeight="1" hidden="1">
      <c r="A238" s="353"/>
      <c r="B238" s="354"/>
      <c r="C238" s="251" t="s">
        <v>110</v>
      </c>
      <c r="D238" s="251"/>
      <c r="E238" s="251"/>
      <c r="F238" s="251"/>
      <c r="G238" s="251"/>
      <c r="H238" s="51" t="s">
        <v>167</v>
      </c>
      <c r="I238" s="51" t="s">
        <v>136</v>
      </c>
      <c r="J238" s="51" t="s">
        <v>207</v>
      </c>
      <c r="K238" s="51" t="s">
        <v>111</v>
      </c>
      <c r="L238" s="51"/>
      <c r="M238" s="33"/>
      <c r="N238" s="33"/>
      <c r="O238" s="33"/>
      <c r="P238" s="33"/>
      <c r="Q238" s="33"/>
      <c r="R238" s="33"/>
      <c r="S238" s="33"/>
      <c r="T238" s="45">
        <v>2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</row>
    <row r="239" spans="1:112" s="6" customFormat="1" ht="82.5" customHeight="1" hidden="1">
      <c r="A239" s="46">
        <v>403</v>
      </c>
      <c r="B239" s="47" t="s">
        <v>261</v>
      </c>
      <c r="C239" s="38" t="s">
        <v>102</v>
      </c>
      <c r="D239" s="48" t="s">
        <v>103</v>
      </c>
      <c r="E239" s="49" t="s">
        <v>57</v>
      </c>
      <c r="F239" s="50">
        <v>41640</v>
      </c>
      <c r="G239" s="59" t="s">
        <v>104</v>
      </c>
      <c r="H239" s="51" t="s">
        <v>167</v>
      </c>
      <c r="I239" s="51" t="s">
        <v>136</v>
      </c>
      <c r="J239" s="39" t="s">
        <v>105</v>
      </c>
      <c r="K239" s="39"/>
      <c r="L239" s="51"/>
      <c r="M239" s="33"/>
      <c r="N239" s="33"/>
      <c r="O239" s="33"/>
      <c r="P239" s="33"/>
      <c r="Q239" s="33"/>
      <c r="R239" s="33"/>
      <c r="S239" s="33"/>
      <c r="T239" s="45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</row>
    <row r="240" spans="1:112" s="6" customFormat="1" ht="18" customHeight="1" hidden="1">
      <c r="A240" s="204"/>
      <c r="B240" s="204"/>
      <c r="C240" s="251" t="s">
        <v>110</v>
      </c>
      <c r="D240" s="251"/>
      <c r="E240" s="251"/>
      <c r="F240" s="251"/>
      <c r="G240" s="251"/>
      <c r="H240" s="51" t="s">
        <v>167</v>
      </c>
      <c r="I240" s="51" t="s">
        <v>136</v>
      </c>
      <c r="J240" s="51" t="s">
        <v>105</v>
      </c>
      <c r="K240" s="51" t="s">
        <v>111</v>
      </c>
      <c r="L240" s="51">
        <v>226</v>
      </c>
      <c r="M240" s="33"/>
      <c r="N240" s="33">
        <v>0</v>
      </c>
      <c r="O240" s="33"/>
      <c r="P240" s="33"/>
      <c r="Q240" s="33"/>
      <c r="R240" s="33"/>
      <c r="S240" s="33"/>
      <c r="T240" s="45">
        <v>2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</row>
    <row r="241" spans="1:112" s="6" customFormat="1" ht="74.25" customHeight="1" hidden="1">
      <c r="A241" s="232">
        <v>403</v>
      </c>
      <c r="B241" s="233" t="s">
        <v>345</v>
      </c>
      <c r="C241" s="252" t="s">
        <v>358</v>
      </c>
      <c r="D241" s="52" t="s">
        <v>115</v>
      </c>
      <c r="E241" s="53" t="s">
        <v>57</v>
      </c>
      <c r="F241" s="54">
        <v>40792</v>
      </c>
      <c r="G241" s="53" t="s">
        <v>113</v>
      </c>
      <c r="H241" s="199" t="s">
        <v>167</v>
      </c>
      <c r="I241" s="199" t="s">
        <v>167</v>
      </c>
      <c r="J241" s="208" t="s">
        <v>208</v>
      </c>
      <c r="K241" s="199"/>
      <c r="L241" s="208"/>
      <c r="M241" s="193"/>
      <c r="N241" s="193"/>
      <c r="O241" s="193"/>
      <c r="P241" s="193"/>
      <c r="Q241" s="193"/>
      <c r="R241" s="193"/>
      <c r="S241" s="193"/>
      <c r="T241" s="196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</row>
    <row r="242" spans="1:112" s="6" customFormat="1" ht="26.25" customHeight="1" hidden="1">
      <c r="A242" s="243"/>
      <c r="B242" s="244"/>
      <c r="C242" s="314"/>
      <c r="D242" s="246" t="s">
        <v>209</v>
      </c>
      <c r="E242" s="188" t="s">
        <v>57</v>
      </c>
      <c r="F242" s="191">
        <v>41640</v>
      </c>
      <c r="G242" s="191">
        <v>42369</v>
      </c>
      <c r="H242" s="200"/>
      <c r="I242" s="200"/>
      <c r="J242" s="209"/>
      <c r="K242" s="200"/>
      <c r="L242" s="209"/>
      <c r="M242" s="194"/>
      <c r="N242" s="194"/>
      <c r="O242" s="194"/>
      <c r="P242" s="194"/>
      <c r="Q242" s="194"/>
      <c r="R242" s="194"/>
      <c r="S242" s="194"/>
      <c r="T242" s="197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</row>
    <row r="243" spans="1:112" s="6" customFormat="1" ht="68.25" customHeight="1" hidden="1">
      <c r="A243" s="221"/>
      <c r="B243" s="234"/>
      <c r="C243" s="253"/>
      <c r="D243" s="247"/>
      <c r="E243" s="189"/>
      <c r="F243" s="192"/>
      <c r="G243" s="192"/>
      <c r="H243" s="201"/>
      <c r="I243" s="201"/>
      <c r="J243" s="210"/>
      <c r="K243" s="201"/>
      <c r="L243" s="210"/>
      <c r="M243" s="195"/>
      <c r="N243" s="195"/>
      <c r="O243" s="195"/>
      <c r="P243" s="195"/>
      <c r="Q243" s="195"/>
      <c r="R243" s="195"/>
      <c r="S243" s="195"/>
      <c r="T243" s="198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</row>
    <row r="244" spans="1:112" s="6" customFormat="1" ht="18" customHeight="1" hidden="1">
      <c r="A244" s="257"/>
      <c r="B244" s="280"/>
      <c r="C244" s="222" t="s">
        <v>61</v>
      </c>
      <c r="D244" s="225"/>
      <c r="E244" s="225"/>
      <c r="F244" s="225"/>
      <c r="G244" s="226"/>
      <c r="H244" s="39" t="s">
        <v>167</v>
      </c>
      <c r="I244" s="39" t="s">
        <v>167</v>
      </c>
      <c r="J244" s="51" t="s">
        <v>208</v>
      </c>
      <c r="K244" s="39" t="s">
        <v>62</v>
      </c>
      <c r="L244" s="51" t="s">
        <v>370</v>
      </c>
      <c r="M244" s="31"/>
      <c r="N244" s="31"/>
      <c r="O244" s="31"/>
      <c r="P244" s="31"/>
      <c r="Q244" s="31"/>
      <c r="R244" s="31"/>
      <c r="S244" s="31"/>
      <c r="T244" s="45">
        <v>1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</row>
    <row r="245" spans="1:112" s="6" customFormat="1" ht="18" customHeight="1" hidden="1">
      <c r="A245" s="300"/>
      <c r="B245" s="313"/>
      <c r="C245" s="222" t="s">
        <v>63</v>
      </c>
      <c r="D245" s="225"/>
      <c r="E245" s="225"/>
      <c r="F245" s="225"/>
      <c r="G245" s="226"/>
      <c r="H245" s="39" t="s">
        <v>167</v>
      </c>
      <c r="I245" s="39" t="s">
        <v>167</v>
      </c>
      <c r="J245" s="51" t="s">
        <v>208</v>
      </c>
      <c r="K245" s="39" t="s">
        <v>74</v>
      </c>
      <c r="L245" s="51" t="s">
        <v>370</v>
      </c>
      <c r="M245" s="31"/>
      <c r="N245" s="31"/>
      <c r="O245" s="31"/>
      <c r="P245" s="31"/>
      <c r="Q245" s="31"/>
      <c r="R245" s="31"/>
      <c r="S245" s="31"/>
      <c r="T245" s="45">
        <v>1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</row>
    <row r="246" spans="1:112" s="6" customFormat="1" ht="18" customHeight="1" hidden="1">
      <c r="A246" s="300"/>
      <c r="B246" s="313"/>
      <c r="C246" s="222" t="s">
        <v>210</v>
      </c>
      <c r="D246" s="225"/>
      <c r="E246" s="225"/>
      <c r="F246" s="225"/>
      <c r="G246" s="226"/>
      <c r="H246" s="39" t="s">
        <v>167</v>
      </c>
      <c r="I246" s="39" t="s">
        <v>167</v>
      </c>
      <c r="J246" s="51" t="s">
        <v>208</v>
      </c>
      <c r="K246" s="39" t="s">
        <v>111</v>
      </c>
      <c r="L246" s="51" t="s">
        <v>370</v>
      </c>
      <c r="M246" s="33"/>
      <c r="N246" s="33"/>
      <c r="O246" s="33"/>
      <c r="P246" s="33"/>
      <c r="Q246" s="33"/>
      <c r="R246" s="33"/>
      <c r="S246" s="33"/>
      <c r="T246" s="45">
        <v>2</v>
      </c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</row>
    <row r="247" spans="1:112" s="6" customFormat="1" ht="18" customHeight="1" hidden="1">
      <c r="A247" s="300"/>
      <c r="B247" s="313"/>
      <c r="C247" s="222" t="s">
        <v>183</v>
      </c>
      <c r="D247" s="225"/>
      <c r="E247" s="225"/>
      <c r="F247" s="225"/>
      <c r="G247" s="226"/>
      <c r="H247" s="39" t="s">
        <v>167</v>
      </c>
      <c r="I247" s="39" t="s">
        <v>167</v>
      </c>
      <c r="J247" s="51" t="s">
        <v>208</v>
      </c>
      <c r="K247" s="39" t="s">
        <v>111</v>
      </c>
      <c r="L247" s="51" t="s">
        <v>370</v>
      </c>
      <c r="M247" s="33"/>
      <c r="N247" s="33"/>
      <c r="O247" s="33"/>
      <c r="P247" s="33"/>
      <c r="Q247" s="33"/>
      <c r="R247" s="33"/>
      <c r="S247" s="33"/>
      <c r="T247" s="45">
        <v>2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</row>
    <row r="248" spans="1:112" s="6" customFormat="1" ht="18" customHeight="1" hidden="1">
      <c r="A248" s="300"/>
      <c r="B248" s="313"/>
      <c r="C248" s="240" t="s">
        <v>127</v>
      </c>
      <c r="D248" s="241"/>
      <c r="E248" s="241"/>
      <c r="F248" s="241"/>
      <c r="G248" s="242"/>
      <c r="H248" s="39" t="s">
        <v>167</v>
      </c>
      <c r="I248" s="39" t="s">
        <v>167</v>
      </c>
      <c r="J248" s="51" t="s">
        <v>208</v>
      </c>
      <c r="K248" s="39" t="s">
        <v>111</v>
      </c>
      <c r="L248" s="51" t="s">
        <v>370</v>
      </c>
      <c r="M248" s="33"/>
      <c r="N248" s="33"/>
      <c r="O248" s="33"/>
      <c r="P248" s="33"/>
      <c r="Q248" s="33"/>
      <c r="R248" s="33"/>
      <c r="S248" s="33"/>
      <c r="T248" s="45">
        <v>2</v>
      </c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</row>
    <row r="249" spans="1:112" s="6" customFormat="1" ht="18" customHeight="1" hidden="1">
      <c r="A249" s="300"/>
      <c r="B249" s="313"/>
      <c r="C249" s="222" t="s">
        <v>110</v>
      </c>
      <c r="D249" s="225"/>
      <c r="E249" s="225"/>
      <c r="F249" s="225"/>
      <c r="G249" s="226"/>
      <c r="H249" s="39" t="s">
        <v>167</v>
      </c>
      <c r="I249" s="39" t="s">
        <v>167</v>
      </c>
      <c r="J249" s="51" t="s">
        <v>208</v>
      </c>
      <c r="K249" s="39" t="s">
        <v>111</v>
      </c>
      <c r="L249" s="51" t="s">
        <v>370</v>
      </c>
      <c r="M249" s="33"/>
      <c r="N249" s="33"/>
      <c r="O249" s="33"/>
      <c r="P249" s="33"/>
      <c r="Q249" s="33"/>
      <c r="R249" s="33"/>
      <c r="S249" s="33"/>
      <c r="T249" s="45">
        <v>2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</row>
    <row r="250" spans="1:112" s="6" customFormat="1" ht="18" customHeight="1" hidden="1">
      <c r="A250" s="300"/>
      <c r="B250" s="313"/>
      <c r="C250" s="222" t="s">
        <v>78</v>
      </c>
      <c r="D250" s="225"/>
      <c r="E250" s="225"/>
      <c r="F250" s="225"/>
      <c r="G250" s="226"/>
      <c r="H250" s="39" t="s">
        <v>167</v>
      </c>
      <c r="I250" s="39" t="s">
        <v>167</v>
      </c>
      <c r="J250" s="51" t="s">
        <v>208</v>
      </c>
      <c r="K250" s="39" t="s">
        <v>111</v>
      </c>
      <c r="L250" s="51" t="s">
        <v>370</v>
      </c>
      <c r="M250" s="33"/>
      <c r="N250" s="33"/>
      <c r="O250" s="33"/>
      <c r="P250" s="33"/>
      <c r="Q250" s="33"/>
      <c r="R250" s="33"/>
      <c r="S250" s="33"/>
      <c r="T250" s="45">
        <v>2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</row>
    <row r="251" spans="1:112" s="6" customFormat="1" ht="18" customHeight="1" hidden="1">
      <c r="A251" s="300"/>
      <c r="B251" s="313"/>
      <c r="C251" s="240" t="s">
        <v>140</v>
      </c>
      <c r="D251" s="241"/>
      <c r="E251" s="241"/>
      <c r="F251" s="241"/>
      <c r="G251" s="242"/>
      <c r="H251" s="39" t="s">
        <v>167</v>
      </c>
      <c r="I251" s="39" t="s">
        <v>167</v>
      </c>
      <c r="J251" s="51" t="s">
        <v>208</v>
      </c>
      <c r="K251" s="39" t="s">
        <v>111</v>
      </c>
      <c r="L251" s="51" t="s">
        <v>370</v>
      </c>
      <c r="M251" s="33"/>
      <c r="N251" s="33"/>
      <c r="O251" s="33"/>
      <c r="P251" s="33"/>
      <c r="Q251" s="33"/>
      <c r="R251" s="33"/>
      <c r="S251" s="33"/>
      <c r="T251" s="45">
        <v>2</v>
      </c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</row>
    <row r="252" spans="1:112" s="6" customFormat="1" ht="18" customHeight="1" hidden="1">
      <c r="A252" s="300"/>
      <c r="B252" s="313"/>
      <c r="C252" s="222" t="s">
        <v>78</v>
      </c>
      <c r="D252" s="225"/>
      <c r="E252" s="225"/>
      <c r="F252" s="225"/>
      <c r="G252" s="226"/>
      <c r="H252" s="39" t="s">
        <v>167</v>
      </c>
      <c r="I252" s="39" t="s">
        <v>167</v>
      </c>
      <c r="J252" s="51" t="s">
        <v>208</v>
      </c>
      <c r="K252" s="39" t="s">
        <v>122</v>
      </c>
      <c r="L252" s="51" t="s">
        <v>370</v>
      </c>
      <c r="M252" s="33"/>
      <c r="N252" s="33"/>
      <c r="O252" s="33"/>
      <c r="P252" s="33"/>
      <c r="Q252" s="33"/>
      <c r="R252" s="33"/>
      <c r="S252" s="33"/>
      <c r="T252" s="45">
        <v>2</v>
      </c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</row>
    <row r="253" spans="1:112" s="6" customFormat="1" ht="18" customHeight="1" hidden="1">
      <c r="A253" s="300"/>
      <c r="B253" s="313"/>
      <c r="C253" s="222" t="s">
        <v>78</v>
      </c>
      <c r="D253" s="225"/>
      <c r="E253" s="225"/>
      <c r="F253" s="225"/>
      <c r="G253" s="226"/>
      <c r="H253" s="39" t="s">
        <v>167</v>
      </c>
      <c r="I253" s="39" t="s">
        <v>167</v>
      </c>
      <c r="J253" s="51" t="s">
        <v>208</v>
      </c>
      <c r="K253" s="39" t="s">
        <v>80</v>
      </c>
      <c r="L253" s="51" t="s">
        <v>370</v>
      </c>
      <c r="M253" s="33"/>
      <c r="N253" s="33"/>
      <c r="O253" s="33"/>
      <c r="P253" s="33"/>
      <c r="Q253" s="33"/>
      <c r="R253" s="33"/>
      <c r="S253" s="33"/>
      <c r="T253" s="45">
        <v>2</v>
      </c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</row>
    <row r="254" spans="1:112" s="6" customFormat="1" ht="18" customHeight="1" hidden="1">
      <c r="A254" s="258"/>
      <c r="B254" s="266"/>
      <c r="C254" s="222" t="s">
        <v>78</v>
      </c>
      <c r="D254" s="225"/>
      <c r="E254" s="225"/>
      <c r="F254" s="225"/>
      <c r="G254" s="226"/>
      <c r="H254" s="39" t="s">
        <v>167</v>
      </c>
      <c r="I254" s="39" t="s">
        <v>167</v>
      </c>
      <c r="J254" s="51" t="s">
        <v>208</v>
      </c>
      <c r="K254" s="39" t="s">
        <v>128</v>
      </c>
      <c r="L254" s="51" t="s">
        <v>370</v>
      </c>
      <c r="M254" s="33"/>
      <c r="N254" s="33"/>
      <c r="O254" s="33"/>
      <c r="P254" s="33"/>
      <c r="Q254" s="33"/>
      <c r="R254" s="33"/>
      <c r="S254" s="33"/>
      <c r="T254" s="45">
        <v>2</v>
      </c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</row>
    <row r="255" spans="1:112" s="6" customFormat="1" ht="87.75" customHeight="1" hidden="1">
      <c r="A255" s="232">
        <v>403</v>
      </c>
      <c r="B255" s="233" t="s">
        <v>346</v>
      </c>
      <c r="C255" s="251" t="s">
        <v>211</v>
      </c>
      <c r="D255" s="52" t="s">
        <v>212</v>
      </c>
      <c r="E255" s="53" t="s">
        <v>57</v>
      </c>
      <c r="F255" s="54">
        <v>41206</v>
      </c>
      <c r="G255" s="53" t="s">
        <v>67</v>
      </c>
      <c r="H255" s="285" t="s">
        <v>213</v>
      </c>
      <c r="I255" s="285" t="s">
        <v>167</v>
      </c>
      <c r="J255" s="285" t="s">
        <v>214</v>
      </c>
      <c r="K255" s="285"/>
      <c r="L255" s="285"/>
      <c r="M255" s="202"/>
      <c r="N255" s="202"/>
      <c r="O255" s="202"/>
      <c r="P255" s="202"/>
      <c r="Q255" s="202"/>
      <c r="R255" s="202"/>
      <c r="S255" s="202"/>
      <c r="T255" s="196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</row>
    <row r="256" spans="1:112" s="6" customFormat="1" ht="105" customHeight="1" hidden="1">
      <c r="A256" s="221"/>
      <c r="B256" s="234"/>
      <c r="C256" s="251"/>
      <c r="D256" s="65" t="s">
        <v>359</v>
      </c>
      <c r="E256" s="59" t="s">
        <v>57</v>
      </c>
      <c r="F256" s="66">
        <v>41640</v>
      </c>
      <c r="G256" s="66">
        <v>42369</v>
      </c>
      <c r="H256" s="285"/>
      <c r="I256" s="285"/>
      <c r="J256" s="285"/>
      <c r="K256" s="285"/>
      <c r="L256" s="285"/>
      <c r="M256" s="202"/>
      <c r="N256" s="202"/>
      <c r="O256" s="202"/>
      <c r="P256" s="202"/>
      <c r="Q256" s="202"/>
      <c r="R256" s="202"/>
      <c r="S256" s="202"/>
      <c r="T256" s="198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</row>
    <row r="257" spans="1:112" s="6" customFormat="1" ht="18" customHeight="1" hidden="1">
      <c r="A257" s="257"/>
      <c r="B257" s="280"/>
      <c r="C257" s="222" t="s">
        <v>110</v>
      </c>
      <c r="D257" s="225"/>
      <c r="E257" s="225"/>
      <c r="F257" s="225"/>
      <c r="G257" s="226"/>
      <c r="H257" s="51" t="s">
        <v>213</v>
      </c>
      <c r="I257" s="51" t="s">
        <v>167</v>
      </c>
      <c r="J257" s="51" t="s">
        <v>214</v>
      </c>
      <c r="K257" s="51" t="s">
        <v>111</v>
      </c>
      <c r="L257" s="51" t="s">
        <v>370</v>
      </c>
      <c r="M257" s="33"/>
      <c r="N257" s="33"/>
      <c r="O257" s="33"/>
      <c r="P257" s="33"/>
      <c r="Q257" s="33"/>
      <c r="R257" s="33"/>
      <c r="S257" s="33"/>
      <c r="T257" s="45">
        <v>2</v>
      </c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</row>
    <row r="258" spans="1:112" s="6" customFormat="1" ht="18.75" customHeight="1">
      <c r="A258" s="258"/>
      <c r="B258" s="266"/>
      <c r="C258" s="254" t="s">
        <v>78</v>
      </c>
      <c r="D258" s="267"/>
      <c r="E258" s="267"/>
      <c r="F258" s="267"/>
      <c r="G258" s="312"/>
      <c r="H258" s="51" t="s">
        <v>213</v>
      </c>
      <c r="I258" s="51" t="s">
        <v>167</v>
      </c>
      <c r="J258" s="51" t="s">
        <v>214</v>
      </c>
      <c r="K258" s="51" t="s">
        <v>80</v>
      </c>
      <c r="L258" s="70" t="s">
        <v>370</v>
      </c>
      <c r="M258" s="30"/>
      <c r="N258" s="30"/>
      <c r="O258" s="30"/>
      <c r="P258" s="30"/>
      <c r="Q258" s="30"/>
      <c r="R258" s="30"/>
      <c r="S258" s="30"/>
      <c r="T258" s="71">
        <v>2</v>
      </c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</row>
    <row r="259" spans="1:112" s="28" customFormat="1" ht="36" customHeight="1">
      <c r="A259" s="232">
        <v>403</v>
      </c>
      <c r="B259" s="233" t="s">
        <v>449</v>
      </c>
      <c r="C259" s="308" t="s">
        <v>428</v>
      </c>
      <c r="D259" s="184" t="s">
        <v>396</v>
      </c>
      <c r="E259" s="187" t="s">
        <v>57</v>
      </c>
      <c r="F259" s="190">
        <v>42999</v>
      </c>
      <c r="G259" s="190">
        <v>44196</v>
      </c>
      <c r="H259" s="261" t="s">
        <v>167</v>
      </c>
      <c r="I259" s="208" t="s">
        <v>136</v>
      </c>
      <c r="J259" s="208" t="s">
        <v>429</v>
      </c>
      <c r="K259" s="285"/>
      <c r="L259" s="322"/>
      <c r="M259" s="193">
        <f aca="true" t="shared" si="7" ref="M259:S259">M262</f>
        <v>0</v>
      </c>
      <c r="N259" s="202">
        <f t="shared" si="7"/>
        <v>0</v>
      </c>
      <c r="O259" s="193">
        <f t="shared" si="7"/>
        <v>0</v>
      </c>
      <c r="P259" s="193">
        <f t="shared" si="7"/>
        <v>887.82856</v>
      </c>
      <c r="Q259" s="193">
        <f t="shared" si="7"/>
        <v>633.17987</v>
      </c>
      <c r="R259" s="193">
        <f t="shared" si="7"/>
        <v>0</v>
      </c>
      <c r="S259" s="193">
        <f t="shared" si="7"/>
        <v>0</v>
      </c>
      <c r="T259" s="315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81"/>
      <c r="AR259" s="181"/>
      <c r="AS259" s="181"/>
      <c r="AT259" s="181"/>
      <c r="AU259" s="181"/>
      <c r="AV259" s="181"/>
      <c r="AW259" s="181"/>
      <c r="AX259" s="181"/>
      <c r="AY259" s="181"/>
      <c r="AZ259" s="181"/>
      <c r="BA259" s="181"/>
      <c r="BB259" s="181"/>
      <c r="BC259" s="181"/>
      <c r="BD259" s="181"/>
      <c r="BE259" s="181"/>
      <c r="BF259" s="181"/>
      <c r="BG259" s="181"/>
      <c r="BH259" s="181"/>
      <c r="BI259" s="181"/>
      <c r="BJ259" s="181"/>
      <c r="BK259" s="181"/>
      <c r="BL259" s="181"/>
      <c r="BM259" s="181"/>
      <c r="BN259" s="181"/>
      <c r="BO259" s="181"/>
      <c r="BP259" s="181"/>
      <c r="BQ259" s="181"/>
      <c r="BR259" s="181"/>
      <c r="BS259" s="181"/>
      <c r="BT259" s="181"/>
      <c r="BU259" s="181"/>
      <c r="BV259" s="181"/>
      <c r="BW259" s="181"/>
      <c r="BX259" s="181"/>
      <c r="BY259" s="181"/>
      <c r="BZ259" s="181"/>
      <c r="CA259" s="181"/>
      <c r="CB259" s="181"/>
      <c r="CC259" s="181"/>
      <c r="CD259" s="181"/>
      <c r="CE259" s="181"/>
      <c r="CF259" s="181"/>
      <c r="CG259" s="181"/>
      <c r="CH259" s="181"/>
      <c r="CI259" s="181"/>
      <c r="CJ259" s="181"/>
      <c r="CK259" s="181"/>
      <c r="CL259" s="181"/>
      <c r="CM259" s="181"/>
      <c r="CN259" s="181"/>
      <c r="CO259" s="181"/>
      <c r="CP259" s="181"/>
      <c r="CQ259" s="181"/>
      <c r="CR259" s="181"/>
      <c r="CS259" s="181"/>
      <c r="CT259" s="181"/>
      <c r="CU259" s="181"/>
      <c r="CV259" s="181"/>
      <c r="CW259" s="181"/>
      <c r="CX259" s="181"/>
      <c r="CY259" s="181"/>
      <c r="CZ259" s="181"/>
      <c r="DA259" s="181"/>
      <c r="DB259" s="181"/>
      <c r="DC259" s="181"/>
      <c r="DD259" s="181"/>
      <c r="DE259" s="181"/>
      <c r="DF259" s="181"/>
      <c r="DG259" s="181"/>
      <c r="DH259" s="181"/>
    </row>
    <row r="260" spans="1:112" s="28" customFormat="1" ht="9" customHeight="1">
      <c r="A260" s="243"/>
      <c r="B260" s="244"/>
      <c r="C260" s="309"/>
      <c r="D260" s="185"/>
      <c r="E260" s="188"/>
      <c r="F260" s="191"/>
      <c r="G260" s="191"/>
      <c r="H260" s="311"/>
      <c r="I260" s="209"/>
      <c r="J260" s="209"/>
      <c r="K260" s="285"/>
      <c r="L260" s="322"/>
      <c r="M260" s="194"/>
      <c r="N260" s="202"/>
      <c r="O260" s="194"/>
      <c r="P260" s="194"/>
      <c r="Q260" s="194"/>
      <c r="R260" s="194"/>
      <c r="S260" s="194"/>
      <c r="T260" s="325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81"/>
      <c r="AR260" s="181"/>
      <c r="AS260" s="181"/>
      <c r="AT260" s="181"/>
      <c r="AU260" s="181"/>
      <c r="AV260" s="181"/>
      <c r="AW260" s="181"/>
      <c r="AX260" s="181"/>
      <c r="AY260" s="181"/>
      <c r="AZ260" s="181"/>
      <c r="BA260" s="181"/>
      <c r="BB260" s="181"/>
      <c r="BC260" s="181"/>
      <c r="BD260" s="181"/>
      <c r="BE260" s="181"/>
      <c r="BF260" s="181"/>
      <c r="BG260" s="181"/>
      <c r="BH260" s="181"/>
      <c r="BI260" s="181"/>
      <c r="BJ260" s="181"/>
      <c r="BK260" s="181"/>
      <c r="BL260" s="181"/>
      <c r="BM260" s="181"/>
      <c r="BN260" s="181"/>
      <c r="BO260" s="181"/>
      <c r="BP260" s="181"/>
      <c r="BQ260" s="181"/>
      <c r="BR260" s="181"/>
      <c r="BS260" s="181"/>
      <c r="BT260" s="181"/>
      <c r="BU260" s="181"/>
      <c r="BV260" s="181"/>
      <c r="BW260" s="181"/>
      <c r="BX260" s="181"/>
      <c r="BY260" s="181"/>
      <c r="BZ260" s="181"/>
      <c r="CA260" s="181"/>
      <c r="CB260" s="181"/>
      <c r="CC260" s="181"/>
      <c r="CD260" s="181"/>
      <c r="CE260" s="181"/>
      <c r="CF260" s="181"/>
      <c r="CG260" s="181"/>
      <c r="CH260" s="181"/>
      <c r="CI260" s="181"/>
      <c r="CJ260" s="181"/>
      <c r="CK260" s="181"/>
      <c r="CL260" s="181"/>
      <c r="CM260" s="181"/>
      <c r="CN260" s="181"/>
      <c r="CO260" s="181"/>
      <c r="CP260" s="181"/>
      <c r="CQ260" s="181"/>
      <c r="CR260" s="181"/>
      <c r="CS260" s="181"/>
      <c r="CT260" s="181"/>
      <c r="CU260" s="181"/>
      <c r="CV260" s="181"/>
      <c r="CW260" s="181"/>
      <c r="CX260" s="181"/>
      <c r="CY260" s="181"/>
      <c r="CZ260" s="181"/>
      <c r="DA260" s="181"/>
      <c r="DB260" s="181"/>
      <c r="DC260" s="181"/>
      <c r="DD260" s="181"/>
      <c r="DE260" s="181"/>
      <c r="DF260" s="181"/>
      <c r="DG260" s="181"/>
      <c r="DH260" s="181"/>
    </row>
    <row r="261" spans="1:112" s="28" customFormat="1" ht="92.25" customHeight="1">
      <c r="A261" s="221"/>
      <c r="B261" s="234"/>
      <c r="C261" s="310"/>
      <c r="D261" s="186"/>
      <c r="E261" s="189"/>
      <c r="F261" s="192"/>
      <c r="G261" s="192"/>
      <c r="H261" s="262"/>
      <c r="I261" s="210"/>
      <c r="J261" s="210"/>
      <c r="K261" s="285"/>
      <c r="L261" s="322"/>
      <c r="M261" s="195"/>
      <c r="N261" s="202"/>
      <c r="O261" s="195"/>
      <c r="P261" s="195"/>
      <c r="Q261" s="195"/>
      <c r="R261" s="195"/>
      <c r="S261" s="195"/>
      <c r="T261" s="316"/>
      <c r="U261" s="181"/>
      <c r="V261" s="181"/>
      <c r="W261" s="181"/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81"/>
      <c r="AR261" s="181"/>
      <c r="AS261" s="181"/>
      <c r="AT261" s="181"/>
      <c r="AU261" s="181"/>
      <c r="AV261" s="181"/>
      <c r="AW261" s="181"/>
      <c r="AX261" s="181"/>
      <c r="AY261" s="181"/>
      <c r="AZ261" s="181"/>
      <c r="BA261" s="181"/>
      <c r="BB261" s="181"/>
      <c r="BC261" s="181"/>
      <c r="BD261" s="181"/>
      <c r="BE261" s="181"/>
      <c r="BF261" s="181"/>
      <c r="BG261" s="181"/>
      <c r="BH261" s="181"/>
      <c r="BI261" s="181"/>
      <c r="BJ261" s="181"/>
      <c r="BK261" s="181"/>
      <c r="BL261" s="181"/>
      <c r="BM261" s="181"/>
      <c r="BN261" s="181"/>
      <c r="BO261" s="181"/>
      <c r="BP261" s="181"/>
      <c r="BQ261" s="181"/>
      <c r="BR261" s="181"/>
      <c r="BS261" s="181"/>
      <c r="BT261" s="181"/>
      <c r="BU261" s="181"/>
      <c r="BV261" s="181"/>
      <c r="BW261" s="181"/>
      <c r="BX261" s="181"/>
      <c r="BY261" s="181"/>
      <c r="BZ261" s="181"/>
      <c r="CA261" s="181"/>
      <c r="CB261" s="181"/>
      <c r="CC261" s="181"/>
      <c r="CD261" s="181"/>
      <c r="CE261" s="181"/>
      <c r="CF261" s="181"/>
      <c r="CG261" s="181"/>
      <c r="CH261" s="181"/>
      <c r="CI261" s="181"/>
      <c r="CJ261" s="181"/>
      <c r="CK261" s="181"/>
      <c r="CL261" s="181"/>
      <c r="CM261" s="181"/>
      <c r="CN261" s="181"/>
      <c r="CO261" s="181"/>
      <c r="CP261" s="181"/>
      <c r="CQ261" s="181"/>
      <c r="CR261" s="181"/>
      <c r="CS261" s="181"/>
      <c r="CT261" s="181"/>
      <c r="CU261" s="181"/>
      <c r="CV261" s="181"/>
      <c r="CW261" s="181"/>
      <c r="CX261" s="181"/>
      <c r="CY261" s="181"/>
      <c r="CZ261" s="181"/>
      <c r="DA261" s="181"/>
      <c r="DB261" s="181"/>
      <c r="DC261" s="181"/>
      <c r="DD261" s="181"/>
      <c r="DE261" s="181"/>
      <c r="DF261" s="181"/>
      <c r="DG261" s="181"/>
      <c r="DH261" s="181"/>
    </row>
    <row r="262" spans="1:112" s="27" customFormat="1" ht="20.25" customHeight="1">
      <c r="A262" s="258"/>
      <c r="B262" s="266"/>
      <c r="C262" s="205" t="s">
        <v>421</v>
      </c>
      <c r="D262" s="206"/>
      <c r="E262" s="206"/>
      <c r="F262" s="206"/>
      <c r="G262" s="207"/>
      <c r="H262" s="51" t="s">
        <v>167</v>
      </c>
      <c r="I262" s="51" t="s">
        <v>136</v>
      </c>
      <c r="J262" s="51" t="s">
        <v>429</v>
      </c>
      <c r="K262" s="51" t="s">
        <v>111</v>
      </c>
      <c r="L262" s="51" t="s">
        <v>370</v>
      </c>
      <c r="M262" s="33"/>
      <c r="N262" s="33"/>
      <c r="O262" s="33"/>
      <c r="P262" s="33">
        <v>887.82856</v>
      </c>
      <c r="Q262" s="33">
        <v>633.17987</v>
      </c>
      <c r="R262" s="33"/>
      <c r="S262" s="33"/>
      <c r="T262" s="45">
        <v>2</v>
      </c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</row>
    <row r="263" spans="1:112" s="9" customFormat="1" ht="87.75" customHeight="1">
      <c r="A263" s="232">
        <v>403</v>
      </c>
      <c r="B263" s="233" t="s">
        <v>450</v>
      </c>
      <c r="C263" s="308" t="s">
        <v>215</v>
      </c>
      <c r="D263" s="89" t="s">
        <v>212</v>
      </c>
      <c r="E263" s="53" t="s">
        <v>57</v>
      </c>
      <c r="F263" s="54">
        <v>41206</v>
      </c>
      <c r="G263" s="53" t="s">
        <v>67</v>
      </c>
      <c r="H263" s="261" t="s">
        <v>213</v>
      </c>
      <c r="I263" s="208" t="s">
        <v>167</v>
      </c>
      <c r="J263" s="208" t="s">
        <v>216</v>
      </c>
      <c r="K263" s="285"/>
      <c r="L263" s="285"/>
      <c r="M263" s="202">
        <f aca="true" t="shared" si="8" ref="M263:S263">M266</f>
        <v>150</v>
      </c>
      <c r="N263" s="202">
        <f t="shared" si="8"/>
        <v>300</v>
      </c>
      <c r="O263" s="202">
        <f t="shared" si="8"/>
        <v>299.925</v>
      </c>
      <c r="P263" s="193">
        <f t="shared" si="8"/>
        <v>0</v>
      </c>
      <c r="Q263" s="193">
        <f>Q266</f>
        <v>0</v>
      </c>
      <c r="R263" s="193">
        <f>R266</f>
        <v>0</v>
      </c>
      <c r="S263" s="193">
        <f t="shared" si="8"/>
        <v>0</v>
      </c>
      <c r="T263" s="196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</row>
    <row r="264" spans="1:112" s="9" customFormat="1" ht="105.75" customHeight="1">
      <c r="A264" s="243"/>
      <c r="B264" s="244"/>
      <c r="C264" s="309"/>
      <c r="D264" s="116" t="s">
        <v>95</v>
      </c>
      <c r="E264" s="83" t="s">
        <v>57</v>
      </c>
      <c r="F264" s="81">
        <v>42370</v>
      </c>
      <c r="G264" s="81">
        <v>44196</v>
      </c>
      <c r="H264" s="311"/>
      <c r="I264" s="209"/>
      <c r="J264" s="209"/>
      <c r="K264" s="285"/>
      <c r="L264" s="285"/>
      <c r="M264" s="202"/>
      <c r="N264" s="202"/>
      <c r="O264" s="202"/>
      <c r="P264" s="194"/>
      <c r="Q264" s="194"/>
      <c r="R264" s="194"/>
      <c r="S264" s="194"/>
      <c r="T264" s="19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</row>
    <row r="265" spans="1:112" s="9" customFormat="1" ht="158.25" customHeight="1">
      <c r="A265" s="221"/>
      <c r="B265" s="234"/>
      <c r="C265" s="310"/>
      <c r="D265" s="69" t="s">
        <v>397</v>
      </c>
      <c r="E265" s="59" t="s">
        <v>57</v>
      </c>
      <c r="F265" s="66">
        <v>42999</v>
      </c>
      <c r="G265" s="66">
        <v>44196</v>
      </c>
      <c r="H265" s="262"/>
      <c r="I265" s="210"/>
      <c r="J265" s="210"/>
      <c r="K265" s="285"/>
      <c r="L265" s="285"/>
      <c r="M265" s="202"/>
      <c r="N265" s="202"/>
      <c r="O265" s="202"/>
      <c r="P265" s="195"/>
      <c r="Q265" s="195"/>
      <c r="R265" s="195"/>
      <c r="S265" s="195"/>
      <c r="T265" s="198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</row>
    <row r="266" spans="1:112" s="9" customFormat="1" ht="26.25" customHeight="1">
      <c r="A266" s="123"/>
      <c r="B266" s="124"/>
      <c r="C266" s="205" t="s">
        <v>409</v>
      </c>
      <c r="D266" s="206"/>
      <c r="E266" s="206"/>
      <c r="F266" s="206"/>
      <c r="G266" s="207"/>
      <c r="H266" s="51" t="s">
        <v>213</v>
      </c>
      <c r="I266" s="51" t="s">
        <v>167</v>
      </c>
      <c r="J266" s="51" t="s">
        <v>216</v>
      </c>
      <c r="K266" s="51" t="s">
        <v>111</v>
      </c>
      <c r="L266" s="51" t="s">
        <v>370</v>
      </c>
      <c r="M266" s="33">
        <v>150</v>
      </c>
      <c r="N266" s="33">
        <v>300</v>
      </c>
      <c r="O266" s="33">
        <v>299.925</v>
      </c>
      <c r="P266" s="33"/>
      <c r="Q266" s="33"/>
      <c r="R266" s="33"/>
      <c r="S266" s="33"/>
      <c r="T266" s="45">
        <v>2</v>
      </c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</row>
    <row r="267" spans="1:112" s="6" customFormat="1" ht="96" customHeight="1" hidden="1">
      <c r="A267" s="204">
        <v>403</v>
      </c>
      <c r="B267" s="211" t="s">
        <v>347</v>
      </c>
      <c r="C267" s="281" t="s">
        <v>360</v>
      </c>
      <c r="D267" s="52" t="s">
        <v>228</v>
      </c>
      <c r="E267" s="53" t="s">
        <v>57</v>
      </c>
      <c r="F267" s="54">
        <v>40483</v>
      </c>
      <c r="G267" s="53" t="s">
        <v>67</v>
      </c>
      <c r="H267" s="263" t="s">
        <v>229</v>
      </c>
      <c r="I267" s="199" t="s">
        <v>58</v>
      </c>
      <c r="J267" s="208" t="s">
        <v>230</v>
      </c>
      <c r="K267" s="208"/>
      <c r="L267" s="208"/>
      <c r="M267" s="193"/>
      <c r="N267" s="193"/>
      <c r="O267" s="193"/>
      <c r="P267" s="193"/>
      <c r="Q267" s="193"/>
      <c r="R267" s="193"/>
      <c r="S267" s="193"/>
      <c r="T267" s="196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</row>
    <row r="268" spans="1:112" s="6" customFormat="1" ht="93.75" customHeight="1" hidden="1">
      <c r="A268" s="204"/>
      <c r="B268" s="211"/>
      <c r="C268" s="281"/>
      <c r="D268" s="65" t="s">
        <v>231</v>
      </c>
      <c r="E268" s="59" t="s">
        <v>57</v>
      </c>
      <c r="F268" s="66">
        <v>41640</v>
      </c>
      <c r="G268" s="66">
        <v>42369</v>
      </c>
      <c r="H268" s="263"/>
      <c r="I268" s="201"/>
      <c r="J268" s="210"/>
      <c r="K268" s="210"/>
      <c r="L268" s="210"/>
      <c r="M268" s="195"/>
      <c r="N268" s="195"/>
      <c r="O268" s="195"/>
      <c r="P268" s="195"/>
      <c r="Q268" s="195"/>
      <c r="R268" s="195"/>
      <c r="S268" s="195"/>
      <c r="T268" s="198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</row>
    <row r="269" spans="1:112" s="6" customFormat="1" ht="18" customHeight="1" hidden="1">
      <c r="A269" s="258"/>
      <c r="B269" s="266"/>
      <c r="C269" s="240" t="s">
        <v>232</v>
      </c>
      <c r="D269" s="294"/>
      <c r="E269" s="294"/>
      <c r="F269" s="294"/>
      <c r="G269" s="295"/>
      <c r="H269" s="39" t="s">
        <v>229</v>
      </c>
      <c r="I269" s="39" t="s">
        <v>58</v>
      </c>
      <c r="J269" s="51" t="s">
        <v>230</v>
      </c>
      <c r="K269" s="51" t="s">
        <v>233</v>
      </c>
      <c r="L269" s="51" t="s">
        <v>370</v>
      </c>
      <c r="M269" s="33"/>
      <c r="N269" s="33"/>
      <c r="O269" s="33"/>
      <c r="P269" s="33"/>
      <c r="Q269" s="33"/>
      <c r="R269" s="33"/>
      <c r="S269" s="33"/>
      <c r="T269" s="45">
        <v>2</v>
      </c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</row>
    <row r="270" spans="1:112" s="9" customFormat="1" ht="101.25" customHeight="1">
      <c r="A270" s="204">
        <v>403</v>
      </c>
      <c r="B270" s="211" t="s">
        <v>451</v>
      </c>
      <c r="C270" s="212" t="s">
        <v>361</v>
      </c>
      <c r="D270" s="61" t="s">
        <v>228</v>
      </c>
      <c r="E270" s="55" t="s">
        <v>57</v>
      </c>
      <c r="F270" s="56">
        <v>40483</v>
      </c>
      <c r="G270" s="53" t="s">
        <v>67</v>
      </c>
      <c r="H270" s="286" t="s">
        <v>229</v>
      </c>
      <c r="I270" s="199" t="s">
        <v>58</v>
      </c>
      <c r="J270" s="208" t="s">
        <v>234</v>
      </c>
      <c r="K270" s="208"/>
      <c r="L270" s="208"/>
      <c r="M270" s="193">
        <f aca="true" t="shared" si="9" ref="M270:S270">M273</f>
        <v>163</v>
      </c>
      <c r="N270" s="193">
        <f t="shared" si="9"/>
        <v>163</v>
      </c>
      <c r="O270" s="193">
        <f t="shared" si="9"/>
        <v>121</v>
      </c>
      <c r="P270" s="193">
        <f t="shared" si="9"/>
        <v>110</v>
      </c>
      <c r="Q270" s="193">
        <f>Q273</f>
        <v>115.8</v>
      </c>
      <c r="R270" s="193">
        <f>R273</f>
        <v>115.8</v>
      </c>
      <c r="S270" s="193">
        <f t="shared" si="9"/>
        <v>115.8</v>
      </c>
      <c r="T270" s="196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</row>
    <row r="271" spans="1:112" s="9" customFormat="1" ht="72" customHeight="1">
      <c r="A271" s="204"/>
      <c r="B271" s="211"/>
      <c r="C271" s="213"/>
      <c r="D271" s="78" t="s">
        <v>96</v>
      </c>
      <c r="E271" s="79" t="s">
        <v>57</v>
      </c>
      <c r="F271" s="80">
        <v>42370</v>
      </c>
      <c r="G271" s="81">
        <v>44196</v>
      </c>
      <c r="H271" s="286"/>
      <c r="I271" s="200"/>
      <c r="J271" s="209"/>
      <c r="K271" s="209"/>
      <c r="L271" s="209"/>
      <c r="M271" s="194"/>
      <c r="N271" s="194"/>
      <c r="O271" s="194"/>
      <c r="P271" s="194"/>
      <c r="Q271" s="194"/>
      <c r="R271" s="194"/>
      <c r="S271" s="194"/>
      <c r="T271" s="197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</row>
    <row r="272" spans="1:112" s="9" customFormat="1" ht="138.75" customHeight="1">
      <c r="A272" s="204"/>
      <c r="B272" s="211"/>
      <c r="C272" s="214"/>
      <c r="D272" s="62" t="s">
        <v>398</v>
      </c>
      <c r="E272" s="57" t="s">
        <v>57</v>
      </c>
      <c r="F272" s="58">
        <v>42999</v>
      </c>
      <c r="G272" s="66">
        <v>44196</v>
      </c>
      <c r="H272" s="286"/>
      <c r="I272" s="201"/>
      <c r="J272" s="210"/>
      <c r="K272" s="210"/>
      <c r="L272" s="210"/>
      <c r="M272" s="195"/>
      <c r="N272" s="195"/>
      <c r="O272" s="195"/>
      <c r="P272" s="195"/>
      <c r="Q272" s="195"/>
      <c r="R272" s="195"/>
      <c r="S272" s="195"/>
      <c r="T272" s="198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</row>
    <row r="273" spans="1:112" s="9" customFormat="1" ht="18" customHeight="1">
      <c r="A273" s="258"/>
      <c r="B273" s="266"/>
      <c r="C273" s="205" t="s">
        <v>235</v>
      </c>
      <c r="D273" s="296"/>
      <c r="E273" s="296"/>
      <c r="F273" s="296"/>
      <c r="G273" s="297"/>
      <c r="H273" s="39" t="s">
        <v>229</v>
      </c>
      <c r="I273" s="39" t="s">
        <v>58</v>
      </c>
      <c r="J273" s="51" t="s">
        <v>234</v>
      </c>
      <c r="K273" s="51" t="s">
        <v>233</v>
      </c>
      <c r="L273" s="51" t="s">
        <v>370</v>
      </c>
      <c r="M273" s="33">
        <v>163</v>
      </c>
      <c r="N273" s="33">
        <v>163</v>
      </c>
      <c r="O273" s="33">
        <v>121</v>
      </c>
      <c r="P273" s="33">
        <v>110</v>
      </c>
      <c r="Q273" s="33">
        <v>115.8</v>
      </c>
      <c r="R273" s="33">
        <v>115.8</v>
      </c>
      <c r="S273" s="33">
        <v>115.8</v>
      </c>
      <c r="T273" s="45">
        <v>2</v>
      </c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</row>
    <row r="274" spans="1:112" s="6" customFormat="1" ht="78.75" customHeight="1" hidden="1">
      <c r="A274" s="204">
        <v>403</v>
      </c>
      <c r="B274" s="211" t="s">
        <v>348</v>
      </c>
      <c r="C274" s="306" t="s">
        <v>236</v>
      </c>
      <c r="D274" s="52" t="s">
        <v>237</v>
      </c>
      <c r="E274" s="53" t="s">
        <v>238</v>
      </c>
      <c r="F274" s="54">
        <v>40544</v>
      </c>
      <c r="G274" s="54" t="s">
        <v>67</v>
      </c>
      <c r="H274" s="263" t="s">
        <v>229</v>
      </c>
      <c r="I274" s="199" t="s">
        <v>58</v>
      </c>
      <c r="J274" s="208" t="s">
        <v>239</v>
      </c>
      <c r="K274" s="208"/>
      <c r="L274" s="208"/>
      <c r="M274" s="193"/>
      <c r="N274" s="193"/>
      <c r="O274" s="193"/>
      <c r="P274" s="193"/>
      <c r="Q274" s="193"/>
      <c r="R274" s="193"/>
      <c r="S274" s="193"/>
      <c r="T274" s="196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</row>
    <row r="275" spans="1:112" s="6" customFormat="1" ht="93" customHeight="1" hidden="1">
      <c r="A275" s="204"/>
      <c r="B275" s="211"/>
      <c r="C275" s="307"/>
      <c r="D275" s="65" t="s">
        <v>240</v>
      </c>
      <c r="E275" s="59" t="s">
        <v>57</v>
      </c>
      <c r="F275" s="66">
        <v>41640</v>
      </c>
      <c r="G275" s="66">
        <v>42369</v>
      </c>
      <c r="H275" s="263"/>
      <c r="I275" s="201"/>
      <c r="J275" s="210"/>
      <c r="K275" s="210"/>
      <c r="L275" s="210"/>
      <c r="M275" s="195"/>
      <c r="N275" s="195"/>
      <c r="O275" s="195"/>
      <c r="P275" s="195"/>
      <c r="Q275" s="195"/>
      <c r="R275" s="195"/>
      <c r="S275" s="195"/>
      <c r="T275" s="198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</row>
    <row r="276" spans="1:112" s="6" customFormat="1" ht="18" customHeight="1" hidden="1">
      <c r="A276" s="235"/>
      <c r="B276" s="236"/>
      <c r="C276" s="240" t="s">
        <v>241</v>
      </c>
      <c r="D276" s="241"/>
      <c r="E276" s="241"/>
      <c r="F276" s="241"/>
      <c r="G276" s="242"/>
      <c r="H276" s="39" t="s">
        <v>229</v>
      </c>
      <c r="I276" s="39" t="s">
        <v>58</v>
      </c>
      <c r="J276" s="51" t="s">
        <v>239</v>
      </c>
      <c r="K276" s="51" t="s">
        <v>233</v>
      </c>
      <c r="L276" s="51" t="s">
        <v>370</v>
      </c>
      <c r="M276" s="33"/>
      <c r="N276" s="33"/>
      <c r="O276" s="33"/>
      <c r="P276" s="33"/>
      <c r="Q276" s="33"/>
      <c r="R276" s="33"/>
      <c r="S276" s="33"/>
      <c r="T276" s="45">
        <v>1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</row>
    <row r="277" spans="1:112" s="9" customFormat="1" ht="103.5" customHeight="1">
      <c r="A277" s="204">
        <v>403</v>
      </c>
      <c r="B277" s="211" t="s">
        <v>452</v>
      </c>
      <c r="C277" s="306" t="s">
        <v>242</v>
      </c>
      <c r="D277" s="89" t="s">
        <v>237</v>
      </c>
      <c r="E277" s="53" t="s">
        <v>238</v>
      </c>
      <c r="F277" s="54">
        <v>40544</v>
      </c>
      <c r="G277" s="54" t="s">
        <v>67</v>
      </c>
      <c r="H277" s="263" t="s">
        <v>229</v>
      </c>
      <c r="I277" s="199" t="s">
        <v>58</v>
      </c>
      <c r="J277" s="208" t="s">
        <v>243</v>
      </c>
      <c r="K277" s="208"/>
      <c r="L277" s="208"/>
      <c r="M277" s="193">
        <f aca="true" t="shared" si="10" ref="M277:S277">M279</f>
        <v>225.9</v>
      </c>
      <c r="N277" s="193">
        <f t="shared" si="10"/>
        <v>225.9</v>
      </c>
      <c r="O277" s="193">
        <f t="shared" si="10"/>
        <v>225.9</v>
      </c>
      <c r="P277" s="193">
        <f t="shared" si="10"/>
        <v>320</v>
      </c>
      <c r="Q277" s="193">
        <f>Q279</f>
        <v>320</v>
      </c>
      <c r="R277" s="193">
        <f>R279</f>
        <v>320</v>
      </c>
      <c r="S277" s="193">
        <f t="shared" si="10"/>
        <v>320</v>
      </c>
      <c r="T277" s="196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</row>
    <row r="278" spans="1:112" s="9" customFormat="1" ht="66" customHeight="1">
      <c r="A278" s="204"/>
      <c r="B278" s="211"/>
      <c r="C278" s="307"/>
      <c r="D278" s="69" t="s">
        <v>96</v>
      </c>
      <c r="E278" s="59" t="s">
        <v>57</v>
      </c>
      <c r="F278" s="66">
        <v>42370</v>
      </c>
      <c r="G278" s="66">
        <v>44196</v>
      </c>
      <c r="H278" s="263"/>
      <c r="I278" s="201"/>
      <c r="J278" s="210"/>
      <c r="K278" s="210"/>
      <c r="L278" s="210"/>
      <c r="M278" s="195"/>
      <c r="N278" s="195"/>
      <c r="O278" s="195"/>
      <c r="P278" s="195"/>
      <c r="Q278" s="195"/>
      <c r="R278" s="195"/>
      <c r="S278" s="195"/>
      <c r="T278" s="198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</row>
    <row r="279" spans="1:112" s="9" customFormat="1" ht="18" customHeight="1">
      <c r="A279" s="235"/>
      <c r="B279" s="236"/>
      <c r="C279" s="205" t="s">
        <v>235</v>
      </c>
      <c r="D279" s="206"/>
      <c r="E279" s="206"/>
      <c r="F279" s="206"/>
      <c r="G279" s="207"/>
      <c r="H279" s="39" t="s">
        <v>229</v>
      </c>
      <c r="I279" s="39" t="s">
        <v>58</v>
      </c>
      <c r="J279" s="51" t="s">
        <v>243</v>
      </c>
      <c r="K279" s="51" t="s">
        <v>233</v>
      </c>
      <c r="L279" s="51" t="s">
        <v>370</v>
      </c>
      <c r="M279" s="33">
        <v>225.9</v>
      </c>
      <c r="N279" s="33">
        <v>225.9</v>
      </c>
      <c r="O279" s="33">
        <v>225.9</v>
      </c>
      <c r="P279" s="33">
        <v>320</v>
      </c>
      <c r="Q279" s="33">
        <v>320</v>
      </c>
      <c r="R279" s="33">
        <v>320</v>
      </c>
      <c r="S279" s="33">
        <v>320</v>
      </c>
      <c r="T279" s="45">
        <v>1</v>
      </c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</row>
    <row r="280" spans="1:112" s="6" customFormat="1" ht="67.5" customHeight="1" hidden="1">
      <c r="A280" s="204">
        <v>403</v>
      </c>
      <c r="B280" s="211" t="s">
        <v>349</v>
      </c>
      <c r="C280" s="301" t="s">
        <v>244</v>
      </c>
      <c r="D280" s="125" t="s">
        <v>247</v>
      </c>
      <c r="E280" s="53" t="s">
        <v>245</v>
      </c>
      <c r="F280" s="93" t="s">
        <v>248</v>
      </c>
      <c r="G280" s="53" t="s">
        <v>67</v>
      </c>
      <c r="H280" s="215" t="s">
        <v>229</v>
      </c>
      <c r="I280" s="199" t="s">
        <v>58</v>
      </c>
      <c r="J280" s="199" t="s">
        <v>246</v>
      </c>
      <c r="K280" s="199"/>
      <c r="L280" s="208"/>
      <c r="M280" s="218"/>
      <c r="N280" s="218"/>
      <c r="O280" s="218"/>
      <c r="P280" s="218"/>
      <c r="Q280" s="218"/>
      <c r="R280" s="218"/>
      <c r="S280" s="218"/>
      <c r="T280" s="196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</row>
    <row r="281" spans="1:112" s="6" customFormat="1" ht="68.25" customHeight="1" hidden="1">
      <c r="A281" s="204"/>
      <c r="B281" s="211"/>
      <c r="C281" s="302"/>
      <c r="D281" s="185" t="s">
        <v>240</v>
      </c>
      <c r="E281" s="188" t="s">
        <v>57</v>
      </c>
      <c r="F281" s="191">
        <v>41640</v>
      </c>
      <c r="G281" s="191">
        <v>42369</v>
      </c>
      <c r="H281" s="216"/>
      <c r="I281" s="200"/>
      <c r="J281" s="200"/>
      <c r="K281" s="200"/>
      <c r="L281" s="209"/>
      <c r="M281" s="219"/>
      <c r="N281" s="219"/>
      <c r="O281" s="219"/>
      <c r="P281" s="219"/>
      <c r="Q281" s="219"/>
      <c r="R281" s="219"/>
      <c r="S281" s="219"/>
      <c r="T281" s="197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</row>
    <row r="282" spans="1:112" s="6" customFormat="1" ht="93.75" customHeight="1" hidden="1">
      <c r="A282" s="204"/>
      <c r="B282" s="211"/>
      <c r="C282" s="305"/>
      <c r="D282" s="186"/>
      <c r="E282" s="189"/>
      <c r="F282" s="192"/>
      <c r="G282" s="192"/>
      <c r="H282" s="217"/>
      <c r="I282" s="201"/>
      <c r="J282" s="201"/>
      <c r="K282" s="201"/>
      <c r="L282" s="210"/>
      <c r="M282" s="220"/>
      <c r="N282" s="220"/>
      <c r="O282" s="220"/>
      <c r="P282" s="220"/>
      <c r="Q282" s="220"/>
      <c r="R282" s="220"/>
      <c r="S282" s="220"/>
      <c r="T282" s="198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</row>
    <row r="283" spans="1:112" s="6" customFormat="1" ht="18" customHeight="1" hidden="1">
      <c r="A283" s="235"/>
      <c r="B283" s="236"/>
      <c r="C283" s="240" t="s">
        <v>232</v>
      </c>
      <c r="D283" s="241"/>
      <c r="E283" s="241"/>
      <c r="F283" s="241"/>
      <c r="G283" s="242"/>
      <c r="H283" s="39" t="s">
        <v>229</v>
      </c>
      <c r="I283" s="39" t="s">
        <v>58</v>
      </c>
      <c r="J283" s="39" t="s">
        <v>246</v>
      </c>
      <c r="K283" s="39" t="s">
        <v>249</v>
      </c>
      <c r="L283" s="51" t="s">
        <v>370</v>
      </c>
      <c r="M283" s="33"/>
      <c r="N283" s="33"/>
      <c r="O283" s="26"/>
      <c r="P283" s="26"/>
      <c r="Q283" s="26"/>
      <c r="R283" s="26"/>
      <c r="S283" s="26"/>
      <c r="T283" s="45">
        <v>2</v>
      </c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</row>
    <row r="284" spans="1:112" s="9" customFormat="1" ht="67.5" customHeight="1">
      <c r="A284" s="204">
        <v>403</v>
      </c>
      <c r="B284" s="211" t="s">
        <v>453</v>
      </c>
      <c r="C284" s="301" t="s">
        <v>250</v>
      </c>
      <c r="D284" s="125" t="s">
        <v>247</v>
      </c>
      <c r="E284" s="53" t="s">
        <v>245</v>
      </c>
      <c r="F284" s="93" t="s">
        <v>248</v>
      </c>
      <c r="G284" s="53" t="s">
        <v>67</v>
      </c>
      <c r="H284" s="215" t="s">
        <v>229</v>
      </c>
      <c r="I284" s="199" t="s">
        <v>58</v>
      </c>
      <c r="J284" s="199" t="s">
        <v>251</v>
      </c>
      <c r="K284" s="199"/>
      <c r="L284" s="208"/>
      <c r="M284" s="218">
        <f aca="true" t="shared" si="11" ref="M284:S284">M287+M288</f>
        <v>6644.2</v>
      </c>
      <c r="N284" s="218">
        <f t="shared" si="11"/>
        <v>7372.9785</v>
      </c>
      <c r="O284" s="218">
        <f t="shared" si="11"/>
        <v>6833.4731</v>
      </c>
      <c r="P284" s="218">
        <f>P287+P288</f>
        <v>7919.02671</v>
      </c>
      <c r="Q284" s="218">
        <f>Q287+Q288</f>
        <v>7233.7</v>
      </c>
      <c r="R284" s="218">
        <f>R287+R288</f>
        <v>7233.7</v>
      </c>
      <c r="S284" s="218">
        <f t="shared" si="11"/>
        <v>7233.7</v>
      </c>
      <c r="T284" s="196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</row>
    <row r="285" spans="1:112" s="9" customFormat="1" ht="77.25" customHeight="1">
      <c r="A285" s="204"/>
      <c r="B285" s="211"/>
      <c r="C285" s="302"/>
      <c r="D285" s="116" t="s">
        <v>96</v>
      </c>
      <c r="E285" s="83" t="s">
        <v>57</v>
      </c>
      <c r="F285" s="81">
        <v>42370</v>
      </c>
      <c r="G285" s="81">
        <v>44196</v>
      </c>
      <c r="H285" s="216"/>
      <c r="I285" s="200"/>
      <c r="J285" s="200"/>
      <c r="K285" s="200"/>
      <c r="L285" s="209"/>
      <c r="M285" s="219"/>
      <c r="N285" s="219"/>
      <c r="O285" s="219"/>
      <c r="P285" s="219"/>
      <c r="Q285" s="219"/>
      <c r="R285" s="219"/>
      <c r="S285" s="219"/>
      <c r="T285" s="197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</row>
    <row r="286" spans="1:112" s="9" customFormat="1" ht="136.5" customHeight="1">
      <c r="A286" s="204"/>
      <c r="B286" s="211"/>
      <c r="C286" s="305"/>
      <c r="D286" s="62" t="s">
        <v>398</v>
      </c>
      <c r="E286" s="57" t="s">
        <v>57</v>
      </c>
      <c r="F286" s="58">
        <v>42999</v>
      </c>
      <c r="G286" s="66">
        <v>44196</v>
      </c>
      <c r="H286" s="217"/>
      <c r="I286" s="201"/>
      <c r="J286" s="201"/>
      <c r="K286" s="201"/>
      <c r="L286" s="210"/>
      <c r="M286" s="220"/>
      <c r="N286" s="220"/>
      <c r="O286" s="220"/>
      <c r="P286" s="220"/>
      <c r="Q286" s="220"/>
      <c r="R286" s="220"/>
      <c r="S286" s="220"/>
      <c r="T286" s="198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</row>
    <row r="287" spans="1:112" s="9" customFormat="1" ht="27" customHeight="1">
      <c r="A287" s="235"/>
      <c r="B287" s="236"/>
      <c r="C287" s="240" t="s">
        <v>252</v>
      </c>
      <c r="D287" s="241"/>
      <c r="E287" s="241"/>
      <c r="F287" s="241"/>
      <c r="G287" s="242"/>
      <c r="H287" s="39" t="s">
        <v>229</v>
      </c>
      <c r="I287" s="39" t="s">
        <v>58</v>
      </c>
      <c r="J287" s="39" t="s">
        <v>251</v>
      </c>
      <c r="K287" s="39" t="s">
        <v>249</v>
      </c>
      <c r="L287" s="51" t="s">
        <v>370</v>
      </c>
      <c r="M287" s="33">
        <v>6559.2</v>
      </c>
      <c r="N287" s="33">
        <v>6051.3</v>
      </c>
      <c r="O287" s="26">
        <v>5511.7946</v>
      </c>
      <c r="P287" s="26">
        <v>7028.22671</v>
      </c>
      <c r="Q287" s="26">
        <v>7133.7</v>
      </c>
      <c r="R287" s="26">
        <v>7133.7</v>
      </c>
      <c r="S287" s="26">
        <v>7133.7</v>
      </c>
      <c r="T287" s="45">
        <v>2</v>
      </c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</row>
    <row r="288" spans="1:112" s="9" customFormat="1" ht="27" customHeight="1">
      <c r="A288" s="126"/>
      <c r="B288" s="127"/>
      <c r="C288" s="205" t="s">
        <v>235</v>
      </c>
      <c r="D288" s="298"/>
      <c r="E288" s="298"/>
      <c r="F288" s="298"/>
      <c r="G288" s="299"/>
      <c r="H288" s="111" t="s">
        <v>229</v>
      </c>
      <c r="I288" s="111" t="s">
        <v>58</v>
      </c>
      <c r="J288" s="39" t="s">
        <v>251</v>
      </c>
      <c r="K288" s="111" t="s">
        <v>233</v>
      </c>
      <c r="L288" s="70" t="s">
        <v>370</v>
      </c>
      <c r="M288" s="30">
        <v>85</v>
      </c>
      <c r="N288" s="30">
        <v>1321.6785</v>
      </c>
      <c r="O288" s="30">
        <v>1321.6785</v>
      </c>
      <c r="P288" s="34">
        <v>890.8</v>
      </c>
      <c r="Q288" s="34">
        <v>100</v>
      </c>
      <c r="R288" s="34">
        <v>100</v>
      </c>
      <c r="S288" s="34">
        <v>100</v>
      </c>
      <c r="T288" s="7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</row>
    <row r="289" spans="1:112" s="6" customFormat="1" ht="66.75" customHeight="1" hidden="1">
      <c r="A289" s="257">
        <v>403</v>
      </c>
      <c r="B289" s="233" t="s">
        <v>350</v>
      </c>
      <c r="C289" s="259" t="s">
        <v>244</v>
      </c>
      <c r="D289" s="301" t="s">
        <v>247</v>
      </c>
      <c r="E289" s="187" t="s">
        <v>245</v>
      </c>
      <c r="F289" s="303" t="s">
        <v>248</v>
      </c>
      <c r="G289" s="187" t="s">
        <v>67</v>
      </c>
      <c r="H289" s="199" t="s">
        <v>229</v>
      </c>
      <c r="I289" s="199" t="s">
        <v>58</v>
      </c>
      <c r="J289" s="199" t="s">
        <v>246</v>
      </c>
      <c r="K289" s="199"/>
      <c r="L289" s="208"/>
      <c r="M289" s="218"/>
      <c r="N289" s="218"/>
      <c r="O289" s="218"/>
      <c r="P289" s="218"/>
      <c r="Q289" s="218"/>
      <c r="R289" s="218"/>
      <c r="S289" s="218"/>
      <c r="T289" s="196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</row>
    <row r="290" spans="1:112" s="6" customFormat="1" ht="66" customHeight="1" hidden="1">
      <c r="A290" s="300"/>
      <c r="B290" s="244"/>
      <c r="C290" s="275"/>
      <c r="D290" s="302"/>
      <c r="E290" s="188"/>
      <c r="F290" s="304"/>
      <c r="G290" s="188"/>
      <c r="H290" s="200"/>
      <c r="I290" s="200"/>
      <c r="J290" s="200"/>
      <c r="K290" s="200"/>
      <c r="L290" s="209"/>
      <c r="M290" s="219"/>
      <c r="N290" s="219"/>
      <c r="O290" s="219"/>
      <c r="P290" s="219"/>
      <c r="Q290" s="219"/>
      <c r="R290" s="219"/>
      <c r="S290" s="219"/>
      <c r="T290" s="197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</row>
    <row r="291" spans="1:112" s="6" customFormat="1" ht="90" customHeight="1" hidden="1">
      <c r="A291" s="258"/>
      <c r="B291" s="234"/>
      <c r="C291" s="260"/>
      <c r="D291" s="85" t="s">
        <v>231</v>
      </c>
      <c r="E291" s="59" t="s">
        <v>57</v>
      </c>
      <c r="F291" s="66">
        <v>41640</v>
      </c>
      <c r="G291" s="66">
        <v>42369</v>
      </c>
      <c r="H291" s="201"/>
      <c r="I291" s="201"/>
      <c r="J291" s="201"/>
      <c r="K291" s="201"/>
      <c r="L291" s="210"/>
      <c r="M291" s="220"/>
      <c r="N291" s="220"/>
      <c r="O291" s="220"/>
      <c r="P291" s="220"/>
      <c r="Q291" s="220"/>
      <c r="R291" s="220"/>
      <c r="S291" s="220"/>
      <c r="T291" s="198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</row>
    <row r="292" spans="1:112" s="6" customFormat="1" ht="18" customHeight="1" hidden="1">
      <c r="A292" s="235"/>
      <c r="B292" s="236"/>
      <c r="C292" s="205" t="s">
        <v>232</v>
      </c>
      <c r="D292" s="206"/>
      <c r="E292" s="206"/>
      <c r="F292" s="206"/>
      <c r="G292" s="207"/>
      <c r="H292" s="39" t="s">
        <v>229</v>
      </c>
      <c r="I292" s="39" t="s">
        <v>58</v>
      </c>
      <c r="J292" s="39" t="s">
        <v>246</v>
      </c>
      <c r="K292" s="111" t="s">
        <v>233</v>
      </c>
      <c r="L292" s="70" t="s">
        <v>370</v>
      </c>
      <c r="M292" s="30"/>
      <c r="N292" s="30"/>
      <c r="O292" s="34"/>
      <c r="P292" s="34"/>
      <c r="Q292" s="34"/>
      <c r="R292" s="34"/>
      <c r="S292" s="34"/>
      <c r="T292" s="71">
        <v>2</v>
      </c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</row>
    <row r="293" spans="1:112" s="9" customFormat="1" ht="124.5" customHeight="1" hidden="1">
      <c r="A293" s="199" t="s">
        <v>52</v>
      </c>
      <c r="B293" s="233" t="s">
        <v>405</v>
      </c>
      <c r="C293" s="291" t="s">
        <v>17</v>
      </c>
      <c r="D293" s="128" t="s">
        <v>96</v>
      </c>
      <c r="E293" s="129" t="s">
        <v>57</v>
      </c>
      <c r="F293" s="129" t="s">
        <v>57</v>
      </c>
      <c r="G293" s="93" t="s">
        <v>97</v>
      </c>
      <c r="H293" s="215" t="s">
        <v>229</v>
      </c>
      <c r="I293" s="199" t="s">
        <v>58</v>
      </c>
      <c r="J293" s="199" t="s">
        <v>18</v>
      </c>
      <c r="K293" s="199"/>
      <c r="L293" s="208"/>
      <c r="M293" s="193"/>
      <c r="N293" s="193"/>
      <c r="O293" s="218"/>
      <c r="P293" s="218"/>
      <c r="Q293" s="218"/>
      <c r="R293" s="218"/>
      <c r="S293" s="218"/>
      <c r="T293" s="196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</row>
    <row r="294" spans="1:112" s="9" customFormat="1" ht="133.5" customHeight="1" hidden="1">
      <c r="A294" s="201"/>
      <c r="B294" s="234"/>
      <c r="C294" s="293"/>
      <c r="D294" s="130" t="s">
        <v>337</v>
      </c>
      <c r="E294" s="131" t="s">
        <v>57</v>
      </c>
      <c r="F294" s="131" t="s">
        <v>2</v>
      </c>
      <c r="G294" s="132" t="s">
        <v>296</v>
      </c>
      <c r="H294" s="217"/>
      <c r="I294" s="201"/>
      <c r="J294" s="201"/>
      <c r="K294" s="201"/>
      <c r="L294" s="210"/>
      <c r="M294" s="195"/>
      <c r="N294" s="195"/>
      <c r="O294" s="220"/>
      <c r="P294" s="220"/>
      <c r="Q294" s="220"/>
      <c r="R294" s="220"/>
      <c r="S294" s="220"/>
      <c r="T294" s="198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</row>
    <row r="295" spans="1:112" s="9" customFormat="1" ht="28.5" customHeight="1" hidden="1">
      <c r="A295" s="235"/>
      <c r="B295" s="236"/>
      <c r="C295" s="205" t="s">
        <v>235</v>
      </c>
      <c r="D295" s="296"/>
      <c r="E295" s="296"/>
      <c r="F295" s="296"/>
      <c r="G295" s="297"/>
      <c r="H295" s="111" t="s">
        <v>229</v>
      </c>
      <c r="I295" s="111" t="s">
        <v>58</v>
      </c>
      <c r="J295" s="111" t="s">
        <v>18</v>
      </c>
      <c r="K295" s="111" t="s">
        <v>233</v>
      </c>
      <c r="L295" s="70" t="s">
        <v>370</v>
      </c>
      <c r="M295" s="30"/>
      <c r="N295" s="30"/>
      <c r="O295" s="34"/>
      <c r="P295" s="34"/>
      <c r="Q295" s="34"/>
      <c r="R295" s="34"/>
      <c r="S295" s="34"/>
      <c r="T295" s="71">
        <v>3</v>
      </c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</row>
    <row r="296" spans="1:112" s="6" customFormat="1" ht="78.75" customHeight="1" hidden="1">
      <c r="A296" s="204">
        <v>403</v>
      </c>
      <c r="B296" s="211" t="s">
        <v>351</v>
      </c>
      <c r="C296" s="281" t="s">
        <v>362</v>
      </c>
      <c r="D296" s="52" t="s">
        <v>253</v>
      </c>
      <c r="E296" s="53" t="s">
        <v>57</v>
      </c>
      <c r="F296" s="54">
        <v>41320</v>
      </c>
      <c r="G296" s="53" t="s">
        <v>67</v>
      </c>
      <c r="H296" s="199" t="s">
        <v>229</v>
      </c>
      <c r="I296" s="199" t="s">
        <v>58</v>
      </c>
      <c r="J296" s="199" t="s">
        <v>254</v>
      </c>
      <c r="K296" s="199"/>
      <c r="L296" s="208"/>
      <c r="M296" s="218"/>
      <c r="N296" s="218"/>
      <c r="O296" s="218"/>
      <c r="P296" s="218"/>
      <c r="Q296" s="218"/>
      <c r="R296" s="218"/>
      <c r="S296" s="218"/>
      <c r="T296" s="196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</row>
    <row r="297" spans="1:112" s="6" customFormat="1" ht="89.25" customHeight="1" hidden="1">
      <c r="A297" s="204"/>
      <c r="B297" s="211"/>
      <c r="C297" s="281"/>
      <c r="D297" s="85" t="s">
        <v>231</v>
      </c>
      <c r="E297" s="59" t="s">
        <v>57</v>
      </c>
      <c r="F297" s="66">
        <v>41640</v>
      </c>
      <c r="G297" s="66">
        <v>42369</v>
      </c>
      <c r="H297" s="201"/>
      <c r="I297" s="201"/>
      <c r="J297" s="201"/>
      <c r="K297" s="201"/>
      <c r="L297" s="210"/>
      <c r="M297" s="220"/>
      <c r="N297" s="220"/>
      <c r="O297" s="220"/>
      <c r="P297" s="220"/>
      <c r="Q297" s="220"/>
      <c r="R297" s="220"/>
      <c r="S297" s="220"/>
      <c r="T297" s="198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</row>
    <row r="298" spans="1:112" s="6" customFormat="1" ht="18" customHeight="1" hidden="1">
      <c r="A298" s="235"/>
      <c r="B298" s="236"/>
      <c r="C298" s="240" t="s">
        <v>232</v>
      </c>
      <c r="D298" s="241"/>
      <c r="E298" s="241"/>
      <c r="F298" s="241"/>
      <c r="G298" s="242"/>
      <c r="H298" s="39" t="s">
        <v>229</v>
      </c>
      <c r="I298" s="39" t="s">
        <v>58</v>
      </c>
      <c r="J298" s="39" t="s">
        <v>254</v>
      </c>
      <c r="K298" s="39" t="s">
        <v>249</v>
      </c>
      <c r="L298" s="51" t="s">
        <v>370</v>
      </c>
      <c r="M298" s="33"/>
      <c r="N298" s="33"/>
      <c r="O298" s="26"/>
      <c r="P298" s="26"/>
      <c r="Q298" s="26"/>
      <c r="R298" s="26"/>
      <c r="S298" s="26"/>
      <c r="T298" s="45">
        <v>1</v>
      </c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</row>
    <row r="299" spans="1:112" s="6" customFormat="1" ht="78" customHeight="1" hidden="1">
      <c r="A299" s="204">
        <v>403</v>
      </c>
      <c r="B299" s="211" t="s">
        <v>262</v>
      </c>
      <c r="C299" s="281" t="s">
        <v>362</v>
      </c>
      <c r="D299" s="52" t="s">
        <v>253</v>
      </c>
      <c r="E299" s="53" t="s">
        <v>57</v>
      </c>
      <c r="F299" s="54">
        <v>41320</v>
      </c>
      <c r="G299" s="53" t="s">
        <v>67</v>
      </c>
      <c r="H299" s="199" t="s">
        <v>229</v>
      </c>
      <c r="I299" s="199" t="s">
        <v>58</v>
      </c>
      <c r="J299" s="199" t="s">
        <v>255</v>
      </c>
      <c r="K299" s="199"/>
      <c r="L299" s="208"/>
      <c r="M299" s="218"/>
      <c r="N299" s="218"/>
      <c r="O299" s="218"/>
      <c r="P299" s="218"/>
      <c r="Q299" s="218"/>
      <c r="R299" s="218"/>
      <c r="S299" s="218"/>
      <c r="T299" s="196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</row>
    <row r="300" spans="1:112" s="6" customFormat="1" ht="90.75" customHeight="1" hidden="1">
      <c r="A300" s="204"/>
      <c r="B300" s="211"/>
      <c r="C300" s="281"/>
      <c r="D300" s="85" t="s">
        <v>231</v>
      </c>
      <c r="E300" s="59" t="s">
        <v>57</v>
      </c>
      <c r="F300" s="66">
        <v>41640</v>
      </c>
      <c r="G300" s="66">
        <v>42369</v>
      </c>
      <c r="H300" s="201"/>
      <c r="I300" s="201"/>
      <c r="J300" s="201"/>
      <c r="K300" s="201"/>
      <c r="L300" s="210"/>
      <c r="M300" s="220"/>
      <c r="N300" s="220"/>
      <c r="O300" s="220"/>
      <c r="P300" s="220"/>
      <c r="Q300" s="220"/>
      <c r="R300" s="220"/>
      <c r="S300" s="220"/>
      <c r="T300" s="198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</row>
    <row r="301" spans="1:112" s="6" customFormat="1" ht="18" customHeight="1" hidden="1">
      <c r="A301" s="235"/>
      <c r="B301" s="236"/>
      <c r="C301" s="240" t="s">
        <v>232</v>
      </c>
      <c r="D301" s="294"/>
      <c r="E301" s="294"/>
      <c r="F301" s="294"/>
      <c r="G301" s="295"/>
      <c r="H301" s="39" t="s">
        <v>229</v>
      </c>
      <c r="I301" s="39" t="s">
        <v>58</v>
      </c>
      <c r="J301" s="39" t="s">
        <v>255</v>
      </c>
      <c r="K301" s="39" t="s">
        <v>249</v>
      </c>
      <c r="L301" s="51" t="s">
        <v>370</v>
      </c>
      <c r="M301" s="33"/>
      <c r="N301" s="33"/>
      <c r="O301" s="26"/>
      <c r="P301" s="26"/>
      <c r="Q301" s="26"/>
      <c r="R301" s="26"/>
      <c r="S301" s="26"/>
      <c r="T301" s="45">
        <v>1</v>
      </c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</row>
    <row r="302" spans="1:112" s="9" customFormat="1" ht="84.75" customHeight="1">
      <c r="A302" s="233">
        <v>403</v>
      </c>
      <c r="B302" s="233" t="s">
        <v>454</v>
      </c>
      <c r="C302" s="291" t="s">
        <v>19</v>
      </c>
      <c r="D302" s="61" t="s">
        <v>253</v>
      </c>
      <c r="E302" s="53" t="s">
        <v>57</v>
      </c>
      <c r="F302" s="54">
        <v>41320</v>
      </c>
      <c r="G302" s="82" t="s">
        <v>67</v>
      </c>
      <c r="H302" s="215" t="s">
        <v>229</v>
      </c>
      <c r="I302" s="199" t="s">
        <v>58</v>
      </c>
      <c r="J302" s="199" t="s">
        <v>20</v>
      </c>
      <c r="K302" s="199"/>
      <c r="L302" s="208"/>
      <c r="M302" s="193">
        <f aca="true" t="shared" si="12" ref="M302:S302">M305</f>
        <v>0</v>
      </c>
      <c r="N302" s="193">
        <f t="shared" si="12"/>
        <v>1790</v>
      </c>
      <c r="O302" s="218">
        <f t="shared" si="12"/>
        <v>1790</v>
      </c>
      <c r="P302" s="218">
        <f t="shared" si="12"/>
        <v>2150.3</v>
      </c>
      <c r="Q302" s="218">
        <f>Q305</f>
        <v>2133.2</v>
      </c>
      <c r="R302" s="218">
        <f>R305</f>
        <v>2133.2</v>
      </c>
      <c r="S302" s="218">
        <f t="shared" si="12"/>
        <v>2133.2</v>
      </c>
      <c r="T302" s="196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</row>
    <row r="303" spans="1:112" s="9" customFormat="1" ht="79.5" customHeight="1">
      <c r="A303" s="244"/>
      <c r="B303" s="244"/>
      <c r="C303" s="292"/>
      <c r="D303" s="78" t="s">
        <v>98</v>
      </c>
      <c r="E303" s="83" t="s">
        <v>57</v>
      </c>
      <c r="F303" s="81">
        <v>42370</v>
      </c>
      <c r="G303" s="84">
        <v>44196</v>
      </c>
      <c r="H303" s="216"/>
      <c r="I303" s="200"/>
      <c r="J303" s="200"/>
      <c r="K303" s="200"/>
      <c r="L303" s="209"/>
      <c r="M303" s="194"/>
      <c r="N303" s="194"/>
      <c r="O303" s="219"/>
      <c r="P303" s="219"/>
      <c r="Q303" s="219"/>
      <c r="R303" s="219"/>
      <c r="S303" s="219"/>
      <c r="T303" s="197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</row>
    <row r="304" spans="1:112" s="9" customFormat="1" ht="138" customHeight="1">
      <c r="A304" s="234"/>
      <c r="B304" s="234"/>
      <c r="C304" s="293"/>
      <c r="D304" s="62" t="s">
        <v>398</v>
      </c>
      <c r="E304" s="59" t="s">
        <v>57</v>
      </c>
      <c r="F304" s="66">
        <v>42999</v>
      </c>
      <c r="G304" s="86">
        <v>44196</v>
      </c>
      <c r="H304" s="217"/>
      <c r="I304" s="201"/>
      <c r="J304" s="201"/>
      <c r="K304" s="201"/>
      <c r="L304" s="210"/>
      <c r="M304" s="195"/>
      <c r="N304" s="195"/>
      <c r="O304" s="220"/>
      <c r="P304" s="220"/>
      <c r="Q304" s="220"/>
      <c r="R304" s="220"/>
      <c r="S304" s="220"/>
      <c r="T304" s="198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</row>
    <row r="305" spans="1:112" s="9" customFormat="1" ht="30.75" customHeight="1">
      <c r="A305" s="235"/>
      <c r="B305" s="236"/>
      <c r="C305" s="240" t="s">
        <v>252</v>
      </c>
      <c r="D305" s="289"/>
      <c r="E305" s="289"/>
      <c r="F305" s="289"/>
      <c r="G305" s="290"/>
      <c r="H305" s="111" t="s">
        <v>229</v>
      </c>
      <c r="I305" s="111" t="s">
        <v>58</v>
      </c>
      <c r="J305" s="111" t="s">
        <v>20</v>
      </c>
      <c r="K305" s="111" t="s">
        <v>249</v>
      </c>
      <c r="L305" s="70" t="s">
        <v>370</v>
      </c>
      <c r="M305" s="30">
        <v>0</v>
      </c>
      <c r="N305" s="30">
        <v>1790</v>
      </c>
      <c r="O305" s="34">
        <v>1790</v>
      </c>
      <c r="P305" s="34">
        <v>2150.3</v>
      </c>
      <c r="Q305" s="34">
        <v>2133.2</v>
      </c>
      <c r="R305" s="34">
        <v>2133.2</v>
      </c>
      <c r="S305" s="34">
        <v>2133.2</v>
      </c>
      <c r="T305" s="71">
        <v>1</v>
      </c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</row>
    <row r="306" spans="1:112" s="9" customFormat="1" ht="83.25" customHeight="1">
      <c r="A306" s="204">
        <v>403</v>
      </c>
      <c r="B306" s="211" t="s">
        <v>455</v>
      </c>
      <c r="C306" s="212" t="s">
        <v>256</v>
      </c>
      <c r="D306" s="61" t="s">
        <v>253</v>
      </c>
      <c r="E306" s="53" t="s">
        <v>57</v>
      </c>
      <c r="F306" s="54">
        <v>41320</v>
      </c>
      <c r="G306" s="53" t="s">
        <v>67</v>
      </c>
      <c r="H306" s="215" t="s">
        <v>229</v>
      </c>
      <c r="I306" s="199" t="s">
        <v>58</v>
      </c>
      <c r="J306" s="199" t="s">
        <v>257</v>
      </c>
      <c r="K306" s="199"/>
      <c r="L306" s="208"/>
      <c r="M306" s="218">
        <f aca="true" t="shared" si="13" ref="M306:S306">M309</f>
        <v>62.9</v>
      </c>
      <c r="N306" s="218">
        <f t="shared" si="13"/>
        <v>94.3</v>
      </c>
      <c r="O306" s="218">
        <f t="shared" si="13"/>
        <v>94.3</v>
      </c>
      <c r="P306" s="218">
        <f t="shared" si="13"/>
        <v>113.3</v>
      </c>
      <c r="Q306" s="218">
        <f>Q309</f>
        <v>112.3</v>
      </c>
      <c r="R306" s="218">
        <f>R309</f>
        <v>112.3</v>
      </c>
      <c r="S306" s="218">
        <f t="shared" si="13"/>
        <v>112.3</v>
      </c>
      <c r="T306" s="196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</row>
    <row r="307" spans="1:112" s="9" customFormat="1" ht="83.25" customHeight="1">
      <c r="A307" s="204"/>
      <c r="B307" s="211"/>
      <c r="C307" s="213"/>
      <c r="D307" s="78" t="s">
        <v>98</v>
      </c>
      <c r="E307" s="83" t="s">
        <v>57</v>
      </c>
      <c r="F307" s="81">
        <v>42370</v>
      </c>
      <c r="G307" s="81">
        <v>44196</v>
      </c>
      <c r="H307" s="216"/>
      <c r="I307" s="200"/>
      <c r="J307" s="200"/>
      <c r="K307" s="200"/>
      <c r="L307" s="209"/>
      <c r="M307" s="219"/>
      <c r="N307" s="219"/>
      <c r="O307" s="219"/>
      <c r="P307" s="219"/>
      <c r="Q307" s="219"/>
      <c r="R307" s="219"/>
      <c r="S307" s="219"/>
      <c r="T307" s="197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</row>
    <row r="308" spans="1:112" s="9" customFormat="1" ht="139.5" customHeight="1">
      <c r="A308" s="204"/>
      <c r="B308" s="211"/>
      <c r="C308" s="214"/>
      <c r="D308" s="62" t="s">
        <v>398</v>
      </c>
      <c r="E308" s="59" t="s">
        <v>57</v>
      </c>
      <c r="F308" s="66">
        <v>42999</v>
      </c>
      <c r="G308" s="66">
        <v>44196</v>
      </c>
      <c r="H308" s="217"/>
      <c r="I308" s="201"/>
      <c r="J308" s="201"/>
      <c r="K308" s="201"/>
      <c r="L308" s="210"/>
      <c r="M308" s="220"/>
      <c r="N308" s="220"/>
      <c r="O308" s="220"/>
      <c r="P308" s="220"/>
      <c r="Q308" s="220"/>
      <c r="R308" s="220"/>
      <c r="S308" s="220"/>
      <c r="T308" s="198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</row>
    <row r="309" spans="1:112" s="9" customFormat="1" ht="27.75" customHeight="1">
      <c r="A309" s="235"/>
      <c r="B309" s="236"/>
      <c r="C309" s="240" t="s">
        <v>252</v>
      </c>
      <c r="D309" s="287"/>
      <c r="E309" s="287"/>
      <c r="F309" s="287"/>
      <c r="G309" s="288"/>
      <c r="H309" s="39" t="s">
        <v>229</v>
      </c>
      <c r="I309" s="39" t="s">
        <v>58</v>
      </c>
      <c r="J309" s="39" t="s">
        <v>257</v>
      </c>
      <c r="K309" s="39" t="s">
        <v>249</v>
      </c>
      <c r="L309" s="51" t="s">
        <v>370</v>
      </c>
      <c r="M309" s="33">
        <v>62.9</v>
      </c>
      <c r="N309" s="33">
        <v>94.3</v>
      </c>
      <c r="O309" s="26">
        <v>94.3</v>
      </c>
      <c r="P309" s="26">
        <v>113.3</v>
      </c>
      <c r="Q309" s="26">
        <v>112.3</v>
      </c>
      <c r="R309" s="26">
        <v>112.3</v>
      </c>
      <c r="S309" s="26">
        <v>112.3</v>
      </c>
      <c r="T309" s="45">
        <v>1</v>
      </c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</row>
    <row r="310" spans="1:112" s="6" customFormat="1" ht="96.75" customHeight="1" hidden="1">
      <c r="A310" s="204">
        <v>403</v>
      </c>
      <c r="B310" s="211" t="s">
        <v>263</v>
      </c>
      <c r="C310" s="281" t="s">
        <v>363</v>
      </c>
      <c r="D310" s="99" t="s">
        <v>264</v>
      </c>
      <c r="E310" s="53" t="s">
        <v>57</v>
      </c>
      <c r="F310" s="93" t="s">
        <v>143</v>
      </c>
      <c r="G310" s="53" t="s">
        <v>67</v>
      </c>
      <c r="H310" s="199" t="s">
        <v>47</v>
      </c>
      <c r="I310" s="199" t="s">
        <v>58</v>
      </c>
      <c r="J310" s="199" t="s">
        <v>265</v>
      </c>
      <c r="K310" s="199"/>
      <c r="L310" s="208"/>
      <c r="M310" s="193"/>
      <c r="N310" s="193"/>
      <c r="O310" s="193"/>
      <c r="P310" s="193"/>
      <c r="Q310" s="193"/>
      <c r="R310" s="193"/>
      <c r="S310" s="193"/>
      <c r="T310" s="196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</row>
    <row r="311" spans="1:112" s="6" customFormat="1" ht="97.5" customHeight="1" hidden="1">
      <c r="A311" s="204"/>
      <c r="B311" s="211"/>
      <c r="C311" s="281"/>
      <c r="D311" s="65" t="s">
        <v>266</v>
      </c>
      <c r="E311" s="59" t="s">
        <v>57</v>
      </c>
      <c r="F311" s="66">
        <v>41640</v>
      </c>
      <c r="G311" s="66">
        <v>42369</v>
      </c>
      <c r="H311" s="201"/>
      <c r="I311" s="201"/>
      <c r="J311" s="201"/>
      <c r="K311" s="201"/>
      <c r="L311" s="210"/>
      <c r="M311" s="195"/>
      <c r="N311" s="195"/>
      <c r="O311" s="195"/>
      <c r="P311" s="195"/>
      <c r="Q311" s="195"/>
      <c r="R311" s="195"/>
      <c r="S311" s="195"/>
      <c r="T311" s="198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</row>
    <row r="312" spans="1:112" s="6" customFormat="1" ht="18" customHeight="1" hidden="1">
      <c r="A312" s="204"/>
      <c r="B312" s="204"/>
      <c r="C312" s="222" t="s">
        <v>78</v>
      </c>
      <c r="D312" s="278"/>
      <c r="E312" s="278"/>
      <c r="F312" s="278"/>
      <c r="G312" s="248"/>
      <c r="H312" s="39" t="s">
        <v>47</v>
      </c>
      <c r="I312" s="39" t="s">
        <v>58</v>
      </c>
      <c r="J312" s="39" t="s">
        <v>265</v>
      </c>
      <c r="K312" s="39" t="s">
        <v>111</v>
      </c>
      <c r="L312" s="51" t="s">
        <v>370</v>
      </c>
      <c r="M312" s="33"/>
      <c r="N312" s="33"/>
      <c r="O312" s="26"/>
      <c r="P312" s="26"/>
      <c r="Q312" s="26"/>
      <c r="R312" s="26"/>
      <c r="S312" s="26"/>
      <c r="T312" s="45">
        <v>2</v>
      </c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</row>
    <row r="313" spans="1:112" s="9" customFormat="1" ht="96.75" customHeight="1">
      <c r="A313" s="204">
        <v>403</v>
      </c>
      <c r="B313" s="211" t="s">
        <v>456</v>
      </c>
      <c r="C313" s="212" t="s">
        <v>267</v>
      </c>
      <c r="D313" s="119" t="s">
        <v>264</v>
      </c>
      <c r="E313" s="53" t="s">
        <v>57</v>
      </c>
      <c r="F313" s="93" t="s">
        <v>143</v>
      </c>
      <c r="G313" s="53" t="s">
        <v>67</v>
      </c>
      <c r="H313" s="215" t="s">
        <v>47</v>
      </c>
      <c r="I313" s="199" t="s">
        <v>58</v>
      </c>
      <c r="J313" s="199" t="s">
        <v>268</v>
      </c>
      <c r="K313" s="199"/>
      <c r="L313" s="208"/>
      <c r="M313" s="193">
        <f aca="true" t="shared" si="14" ref="M313:S313">M316</f>
        <v>10</v>
      </c>
      <c r="N313" s="193">
        <f t="shared" si="14"/>
        <v>10</v>
      </c>
      <c r="O313" s="193">
        <f t="shared" si="14"/>
        <v>10</v>
      </c>
      <c r="P313" s="193">
        <f t="shared" si="14"/>
        <v>0</v>
      </c>
      <c r="Q313" s="193">
        <f>Q316</f>
        <v>0</v>
      </c>
      <c r="R313" s="193">
        <f>R316</f>
        <v>0</v>
      </c>
      <c r="S313" s="193">
        <f t="shared" si="14"/>
        <v>0</v>
      </c>
      <c r="T313" s="196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</row>
    <row r="314" spans="1:112" s="9" customFormat="1" ht="88.5" customHeight="1">
      <c r="A314" s="204"/>
      <c r="B314" s="211"/>
      <c r="C314" s="213"/>
      <c r="D314" s="116" t="s">
        <v>99</v>
      </c>
      <c r="E314" s="83" t="s">
        <v>57</v>
      </c>
      <c r="F314" s="81">
        <v>42370</v>
      </c>
      <c r="G314" s="81">
        <v>44196</v>
      </c>
      <c r="H314" s="216"/>
      <c r="I314" s="200"/>
      <c r="J314" s="200"/>
      <c r="K314" s="200"/>
      <c r="L314" s="209"/>
      <c r="M314" s="194"/>
      <c r="N314" s="194"/>
      <c r="O314" s="194"/>
      <c r="P314" s="194"/>
      <c r="Q314" s="194"/>
      <c r="R314" s="194"/>
      <c r="S314" s="194"/>
      <c r="T314" s="197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</row>
    <row r="315" spans="1:112" s="9" customFormat="1" ht="144" customHeight="1">
      <c r="A315" s="204"/>
      <c r="B315" s="211"/>
      <c r="C315" s="214"/>
      <c r="D315" s="69" t="s">
        <v>399</v>
      </c>
      <c r="E315" s="59" t="s">
        <v>57</v>
      </c>
      <c r="F315" s="66">
        <v>42999</v>
      </c>
      <c r="G315" s="66">
        <v>44196</v>
      </c>
      <c r="H315" s="217"/>
      <c r="I315" s="201"/>
      <c r="J315" s="201"/>
      <c r="K315" s="201"/>
      <c r="L315" s="210"/>
      <c r="M315" s="195"/>
      <c r="N315" s="195"/>
      <c r="O315" s="195"/>
      <c r="P315" s="195"/>
      <c r="Q315" s="195"/>
      <c r="R315" s="195"/>
      <c r="S315" s="195"/>
      <c r="T315" s="198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</row>
    <row r="316" spans="1:112" s="9" customFormat="1" ht="29.25" customHeight="1">
      <c r="A316" s="204"/>
      <c r="B316" s="204"/>
      <c r="C316" s="205" t="s">
        <v>409</v>
      </c>
      <c r="D316" s="206"/>
      <c r="E316" s="206"/>
      <c r="F316" s="206"/>
      <c r="G316" s="207"/>
      <c r="H316" s="39" t="s">
        <v>47</v>
      </c>
      <c r="I316" s="39" t="s">
        <v>58</v>
      </c>
      <c r="J316" s="39" t="s">
        <v>268</v>
      </c>
      <c r="K316" s="39" t="s">
        <v>111</v>
      </c>
      <c r="L316" s="51" t="s">
        <v>370</v>
      </c>
      <c r="M316" s="33">
        <v>10</v>
      </c>
      <c r="N316" s="33">
        <v>10</v>
      </c>
      <c r="O316" s="26">
        <v>10</v>
      </c>
      <c r="P316" s="26"/>
      <c r="Q316" s="26"/>
      <c r="R316" s="26"/>
      <c r="S316" s="26"/>
      <c r="T316" s="45">
        <v>2</v>
      </c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</row>
    <row r="317" spans="1:112" s="6" customFormat="1" ht="93" customHeight="1" hidden="1">
      <c r="A317" s="204">
        <v>403</v>
      </c>
      <c r="B317" s="211" t="s">
        <v>352</v>
      </c>
      <c r="C317" s="252" t="s">
        <v>269</v>
      </c>
      <c r="D317" s="52" t="s">
        <v>270</v>
      </c>
      <c r="E317" s="53" t="s">
        <v>57</v>
      </c>
      <c r="F317" s="54">
        <v>39749</v>
      </c>
      <c r="G317" s="53" t="s">
        <v>67</v>
      </c>
      <c r="H317" s="263" t="s">
        <v>48</v>
      </c>
      <c r="I317" s="263" t="s">
        <v>59</v>
      </c>
      <c r="J317" s="263" t="s">
        <v>271</v>
      </c>
      <c r="K317" s="263"/>
      <c r="L317" s="285"/>
      <c r="M317" s="202"/>
      <c r="N317" s="202"/>
      <c r="O317" s="202"/>
      <c r="P317" s="202"/>
      <c r="Q317" s="202"/>
      <c r="R317" s="202"/>
      <c r="S317" s="202"/>
      <c r="T317" s="20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</row>
    <row r="318" spans="1:112" s="6" customFormat="1" ht="91.5" customHeight="1" hidden="1">
      <c r="A318" s="204"/>
      <c r="B318" s="211"/>
      <c r="C318" s="253"/>
      <c r="D318" s="65" t="s">
        <v>272</v>
      </c>
      <c r="E318" s="59" t="s">
        <v>57</v>
      </c>
      <c r="F318" s="66">
        <v>41640</v>
      </c>
      <c r="G318" s="66">
        <v>42369</v>
      </c>
      <c r="H318" s="263"/>
      <c r="I318" s="263"/>
      <c r="J318" s="263"/>
      <c r="K318" s="263"/>
      <c r="L318" s="285"/>
      <c r="M318" s="202"/>
      <c r="N318" s="202"/>
      <c r="O318" s="202"/>
      <c r="P318" s="202"/>
      <c r="Q318" s="202"/>
      <c r="R318" s="202"/>
      <c r="S318" s="202"/>
      <c r="T318" s="20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</row>
    <row r="319" spans="1:112" s="6" customFormat="1" ht="18" customHeight="1" hidden="1">
      <c r="A319" s="204"/>
      <c r="B319" s="204"/>
      <c r="C319" s="222" t="s">
        <v>110</v>
      </c>
      <c r="D319" s="278"/>
      <c r="E319" s="278"/>
      <c r="F319" s="278"/>
      <c r="G319" s="248"/>
      <c r="H319" s="39" t="s">
        <v>48</v>
      </c>
      <c r="I319" s="39" t="s">
        <v>59</v>
      </c>
      <c r="J319" s="39" t="s">
        <v>271</v>
      </c>
      <c r="K319" s="39" t="s">
        <v>111</v>
      </c>
      <c r="L319" s="51" t="s">
        <v>370</v>
      </c>
      <c r="M319" s="33"/>
      <c r="N319" s="33"/>
      <c r="O319" s="26"/>
      <c r="P319" s="26"/>
      <c r="Q319" s="26"/>
      <c r="R319" s="26"/>
      <c r="S319" s="26"/>
      <c r="T319" s="45">
        <v>2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</row>
    <row r="320" spans="1:112" s="27" customFormat="1" ht="96.75" customHeight="1">
      <c r="A320" s="204">
        <v>403</v>
      </c>
      <c r="B320" s="211" t="s">
        <v>457</v>
      </c>
      <c r="C320" s="212" t="s">
        <v>267</v>
      </c>
      <c r="D320" s="119" t="s">
        <v>264</v>
      </c>
      <c r="E320" s="53" t="s">
        <v>57</v>
      </c>
      <c r="F320" s="93" t="s">
        <v>143</v>
      </c>
      <c r="G320" s="53" t="s">
        <v>67</v>
      </c>
      <c r="H320" s="215" t="s">
        <v>47</v>
      </c>
      <c r="I320" s="199" t="s">
        <v>59</v>
      </c>
      <c r="J320" s="199" t="s">
        <v>268</v>
      </c>
      <c r="K320" s="199"/>
      <c r="L320" s="208"/>
      <c r="M320" s="193">
        <f aca="true" t="shared" si="15" ref="M320:S320">M323</f>
        <v>0</v>
      </c>
      <c r="N320" s="193">
        <f t="shared" si="15"/>
        <v>0</v>
      </c>
      <c r="O320" s="193">
        <f t="shared" si="15"/>
        <v>0</v>
      </c>
      <c r="P320" s="193">
        <f t="shared" si="15"/>
        <v>10</v>
      </c>
      <c r="Q320" s="193">
        <f t="shared" si="15"/>
        <v>10</v>
      </c>
      <c r="R320" s="193">
        <f t="shared" si="15"/>
        <v>10</v>
      </c>
      <c r="S320" s="193">
        <f t="shared" si="15"/>
        <v>10</v>
      </c>
      <c r="T320" s="196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</row>
    <row r="321" spans="1:112" s="27" customFormat="1" ht="87" customHeight="1">
      <c r="A321" s="204"/>
      <c r="B321" s="211"/>
      <c r="C321" s="213"/>
      <c r="D321" s="116" t="s">
        <v>99</v>
      </c>
      <c r="E321" s="83" t="s">
        <v>57</v>
      </c>
      <c r="F321" s="81">
        <v>42370</v>
      </c>
      <c r="G321" s="81">
        <v>44196</v>
      </c>
      <c r="H321" s="216"/>
      <c r="I321" s="200"/>
      <c r="J321" s="200"/>
      <c r="K321" s="200"/>
      <c r="L321" s="209"/>
      <c r="M321" s="194"/>
      <c r="N321" s="194"/>
      <c r="O321" s="194"/>
      <c r="P321" s="194"/>
      <c r="Q321" s="194"/>
      <c r="R321" s="194"/>
      <c r="S321" s="194"/>
      <c r="T321" s="197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</row>
    <row r="322" spans="1:112" s="27" customFormat="1" ht="131.25" customHeight="1">
      <c r="A322" s="204"/>
      <c r="B322" s="211"/>
      <c r="C322" s="214"/>
      <c r="D322" s="69" t="s">
        <v>399</v>
      </c>
      <c r="E322" s="59" t="s">
        <v>57</v>
      </c>
      <c r="F322" s="66">
        <v>42999</v>
      </c>
      <c r="G322" s="66">
        <v>44196</v>
      </c>
      <c r="H322" s="217"/>
      <c r="I322" s="201"/>
      <c r="J322" s="201"/>
      <c r="K322" s="201"/>
      <c r="L322" s="210"/>
      <c r="M322" s="195"/>
      <c r="N322" s="195"/>
      <c r="O322" s="195"/>
      <c r="P322" s="195"/>
      <c r="Q322" s="195"/>
      <c r="R322" s="195"/>
      <c r="S322" s="195"/>
      <c r="T322" s="198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</row>
    <row r="323" spans="1:112" s="27" customFormat="1" ht="30" customHeight="1">
      <c r="A323" s="204"/>
      <c r="B323" s="204"/>
      <c r="C323" s="205" t="s">
        <v>409</v>
      </c>
      <c r="D323" s="206"/>
      <c r="E323" s="206"/>
      <c r="F323" s="206"/>
      <c r="G323" s="207"/>
      <c r="H323" s="39" t="s">
        <v>47</v>
      </c>
      <c r="I323" s="39" t="s">
        <v>59</v>
      </c>
      <c r="J323" s="39" t="s">
        <v>268</v>
      </c>
      <c r="K323" s="39" t="s">
        <v>111</v>
      </c>
      <c r="L323" s="51" t="s">
        <v>370</v>
      </c>
      <c r="M323" s="33"/>
      <c r="N323" s="33"/>
      <c r="O323" s="26"/>
      <c r="P323" s="26">
        <v>10</v>
      </c>
      <c r="Q323" s="26">
        <v>10</v>
      </c>
      <c r="R323" s="26">
        <v>10</v>
      </c>
      <c r="S323" s="26">
        <v>10</v>
      </c>
      <c r="T323" s="45">
        <v>2</v>
      </c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</row>
    <row r="324" spans="1:112" s="9" customFormat="1" ht="104.25" customHeight="1">
      <c r="A324" s="204">
        <v>403</v>
      </c>
      <c r="B324" s="211" t="s">
        <v>458</v>
      </c>
      <c r="C324" s="212" t="s">
        <v>269</v>
      </c>
      <c r="D324" s="61" t="s">
        <v>270</v>
      </c>
      <c r="E324" s="55" t="s">
        <v>57</v>
      </c>
      <c r="F324" s="56">
        <v>39749</v>
      </c>
      <c r="G324" s="53" t="s">
        <v>67</v>
      </c>
      <c r="H324" s="286" t="s">
        <v>48</v>
      </c>
      <c r="I324" s="263" t="s">
        <v>59</v>
      </c>
      <c r="J324" s="263" t="s">
        <v>273</v>
      </c>
      <c r="K324" s="263"/>
      <c r="L324" s="285"/>
      <c r="M324" s="202">
        <f aca="true" t="shared" si="16" ref="M324:S324">M327</f>
        <v>100</v>
      </c>
      <c r="N324" s="202">
        <f t="shared" si="16"/>
        <v>428.8</v>
      </c>
      <c r="O324" s="202">
        <f t="shared" si="16"/>
        <v>419.595</v>
      </c>
      <c r="P324" s="202">
        <f t="shared" si="16"/>
        <v>301.7</v>
      </c>
      <c r="Q324" s="202">
        <f>Q327</f>
        <v>100</v>
      </c>
      <c r="R324" s="202">
        <f>R327</f>
        <v>100</v>
      </c>
      <c r="S324" s="202">
        <f t="shared" si="16"/>
        <v>100</v>
      </c>
      <c r="T324" s="20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</row>
    <row r="325" spans="1:112" s="9" customFormat="1" ht="97.5" customHeight="1">
      <c r="A325" s="204"/>
      <c r="B325" s="211"/>
      <c r="C325" s="213"/>
      <c r="D325" s="78" t="s">
        <v>100</v>
      </c>
      <c r="E325" s="79" t="s">
        <v>57</v>
      </c>
      <c r="F325" s="80">
        <v>42370</v>
      </c>
      <c r="G325" s="81">
        <v>44196</v>
      </c>
      <c r="H325" s="286"/>
      <c r="I325" s="263"/>
      <c r="J325" s="263"/>
      <c r="K325" s="263"/>
      <c r="L325" s="285"/>
      <c r="M325" s="202"/>
      <c r="N325" s="202"/>
      <c r="O325" s="202"/>
      <c r="P325" s="202"/>
      <c r="Q325" s="202"/>
      <c r="R325" s="202"/>
      <c r="S325" s="202"/>
      <c r="T325" s="20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</row>
    <row r="326" spans="1:112" s="9" customFormat="1" ht="138" customHeight="1">
      <c r="A326" s="204"/>
      <c r="B326" s="211"/>
      <c r="C326" s="214"/>
      <c r="D326" s="62" t="s">
        <v>400</v>
      </c>
      <c r="E326" s="57" t="s">
        <v>57</v>
      </c>
      <c r="F326" s="58">
        <v>42999</v>
      </c>
      <c r="G326" s="66">
        <v>44196</v>
      </c>
      <c r="H326" s="286"/>
      <c r="I326" s="263"/>
      <c r="J326" s="263"/>
      <c r="K326" s="263"/>
      <c r="L326" s="285"/>
      <c r="M326" s="202"/>
      <c r="N326" s="202"/>
      <c r="O326" s="202"/>
      <c r="P326" s="202"/>
      <c r="Q326" s="202"/>
      <c r="R326" s="202"/>
      <c r="S326" s="202"/>
      <c r="T326" s="20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</row>
    <row r="327" spans="1:112" s="9" customFormat="1" ht="31.5" customHeight="1">
      <c r="A327" s="204"/>
      <c r="B327" s="204"/>
      <c r="C327" s="205" t="s">
        <v>409</v>
      </c>
      <c r="D327" s="206"/>
      <c r="E327" s="206"/>
      <c r="F327" s="206"/>
      <c r="G327" s="207"/>
      <c r="H327" s="39" t="s">
        <v>48</v>
      </c>
      <c r="I327" s="39" t="s">
        <v>59</v>
      </c>
      <c r="J327" s="39" t="s">
        <v>273</v>
      </c>
      <c r="K327" s="39" t="s">
        <v>111</v>
      </c>
      <c r="L327" s="51" t="s">
        <v>370</v>
      </c>
      <c r="M327" s="33">
        <v>100</v>
      </c>
      <c r="N327" s="33">
        <v>428.8</v>
      </c>
      <c r="O327" s="26">
        <v>419.595</v>
      </c>
      <c r="P327" s="26">
        <v>301.7</v>
      </c>
      <c r="Q327" s="26">
        <v>100</v>
      </c>
      <c r="R327" s="26">
        <v>100</v>
      </c>
      <c r="S327" s="26">
        <v>100</v>
      </c>
      <c r="T327" s="45">
        <v>2</v>
      </c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</row>
    <row r="328" spans="1:132" s="3" customFormat="1" ht="18" customHeight="1">
      <c r="A328" s="43"/>
      <c r="B328" s="44" t="s">
        <v>38</v>
      </c>
      <c r="C328" s="282" t="s">
        <v>274</v>
      </c>
      <c r="D328" s="283"/>
      <c r="E328" s="283"/>
      <c r="F328" s="283"/>
      <c r="G328" s="283"/>
      <c r="H328" s="283"/>
      <c r="I328" s="283"/>
      <c r="J328" s="283"/>
      <c r="K328" s="283"/>
      <c r="L328" s="284"/>
      <c r="M328" s="18">
        <f aca="true" t="shared" si="17" ref="M328:S328">M337</f>
        <v>154.1</v>
      </c>
      <c r="N328" s="18">
        <f t="shared" si="17"/>
        <v>154.1</v>
      </c>
      <c r="O328" s="18">
        <f t="shared" si="17"/>
        <v>139.185</v>
      </c>
      <c r="P328" s="18">
        <f t="shared" si="17"/>
        <v>154.1</v>
      </c>
      <c r="Q328" s="18">
        <f t="shared" si="17"/>
        <v>154.1</v>
      </c>
      <c r="R328" s="18">
        <f t="shared" si="17"/>
        <v>154.1</v>
      </c>
      <c r="S328" s="18">
        <f t="shared" si="17"/>
        <v>154.1</v>
      </c>
      <c r="T328" s="45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82"/>
      <c r="AR328" s="182"/>
      <c r="AS328" s="182"/>
      <c r="AT328" s="182"/>
      <c r="AU328" s="182"/>
      <c r="AV328" s="182"/>
      <c r="AW328" s="182"/>
      <c r="AX328" s="182"/>
      <c r="AY328" s="182"/>
      <c r="AZ328" s="182"/>
      <c r="BA328" s="182"/>
      <c r="BB328" s="182"/>
      <c r="BC328" s="182"/>
      <c r="BD328" s="182"/>
      <c r="BE328" s="182"/>
      <c r="BF328" s="182"/>
      <c r="BG328" s="182"/>
      <c r="BH328" s="182"/>
      <c r="BI328" s="182"/>
      <c r="BJ328" s="182"/>
      <c r="BK328" s="182"/>
      <c r="BL328" s="182"/>
      <c r="BM328" s="182"/>
      <c r="BN328" s="182"/>
      <c r="BO328" s="182"/>
      <c r="BP328" s="182"/>
      <c r="BQ328" s="182"/>
      <c r="BR328" s="182"/>
      <c r="BS328" s="182"/>
      <c r="BT328" s="182"/>
      <c r="BU328" s="182"/>
      <c r="BV328" s="182"/>
      <c r="BW328" s="182"/>
      <c r="BX328" s="182"/>
      <c r="BY328" s="182"/>
      <c r="BZ328" s="182"/>
      <c r="CA328" s="182"/>
      <c r="CB328" s="182"/>
      <c r="CC328" s="182"/>
      <c r="CD328" s="182"/>
      <c r="CE328" s="182"/>
      <c r="CF328" s="182"/>
      <c r="CG328" s="182"/>
      <c r="CH328" s="182"/>
      <c r="CI328" s="182"/>
      <c r="CJ328" s="182"/>
      <c r="CK328" s="182"/>
      <c r="CL328" s="182"/>
      <c r="CM328" s="182"/>
      <c r="CN328" s="182"/>
      <c r="CO328" s="182"/>
      <c r="CP328" s="182"/>
      <c r="CQ328" s="182"/>
      <c r="CR328" s="182"/>
      <c r="CS328" s="182"/>
      <c r="CT328" s="182"/>
      <c r="CU328" s="182"/>
      <c r="CV328" s="182"/>
      <c r="CW328" s="182"/>
      <c r="CX328" s="182"/>
      <c r="CY328" s="182"/>
      <c r="CZ328" s="182"/>
      <c r="DA328" s="182"/>
      <c r="DB328" s="182"/>
      <c r="DC328" s="182"/>
      <c r="DD328" s="182"/>
      <c r="DE328" s="182"/>
      <c r="DF328" s="182"/>
      <c r="DG328" s="182"/>
      <c r="DH328" s="18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</row>
    <row r="329" spans="1:112" s="6" customFormat="1" ht="93.75" customHeight="1" hidden="1">
      <c r="A329" s="204">
        <v>403</v>
      </c>
      <c r="B329" s="211" t="s">
        <v>275</v>
      </c>
      <c r="C329" s="281" t="s">
        <v>360</v>
      </c>
      <c r="D329" s="52" t="s">
        <v>228</v>
      </c>
      <c r="E329" s="53" t="s">
        <v>57</v>
      </c>
      <c r="F329" s="54">
        <v>40483</v>
      </c>
      <c r="G329" s="53" t="s">
        <v>67</v>
      </c>
      <c r="H329" s="263" t="s">
        <v>229</v>
      </c>
      <c r="I329" s="199" t="s">
        <v>58</v>
      </c>
      <c r="J329" s="208" t="s">
        <v>230</v>
      </c>
      <c r="K329" s="208"/>
      <c r="L329" s="208"/>
      <c r="M329" s="193"/>
      <c r="N329" s="193"/>
      <c r="O329" s="193"/>
      <c r="P329" s="193"/>
      <c r="Q329" s="193"/>
      <c r="R329" s="193"/>
      <c r="S329" s="193"/>
      <c r="T329" s="196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</row>
    <row r="330" spans="1:112" s="6" customFormat="1" ht="93.75" customHeight="1" hidden="1">
      <c r="A330" s="204"/>
      <c r="B330" s="211"/>
      <c r="C330" s="281"/>
      <c r="D330" s="65" t="s">
        <v>231</v>
      </c>
      <c r="E330" s="59" t="s">
        <v>57</v>
      </c>
      <c r="F330" s="66">
        <v>41640</v>
      </c>
      <c r="G330" s="66">
        <v>43100</v>
      </c>
      <c r="H330" s="263"/>
      <c r="I330" s="201"/>
      <c r="J330" s="210"/>
      <c r="K330" s="210"/>
      <c r="L330" s="210"/>
      <c r="M330" s="195"/>
      <c r="N330" s="195"/>
      <c r="O330" s="195"/>
      <c r="P330" s="195"/>
      <c r="Q330" s="195"/>
      <c r="R330" s="195"/>
      <c r="S330" s="195"/>
      <c r="T330" s="198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</row>
    <row r="331" spans="1:112" s="6" customFormat="1" ht="18" customHeight="1" hidden="1">
      <c r="A331" s="133"/>
      <c r="B331" s="134"/>
      <c r="C331" s="240" t="s">
        <v>241</v>
      </c>
      <c r="D331" s="241"/>
      <c r="E331" s="241"/>
      <c r="F331" s="241"/>
      <c r="G331" s="242"/>
      <c r="H331" s="39" t="s">
        <v>229</v>
      </c>
      <c r="I331" s="39" t="s">
        <v>58</v>
      </c>
      <c r="J331" s="51" t="s">
        <v>230</v>
      </c>
      <c r="K331" s="51" t="s">
        <v>233</v>
      </c>
      <c r="L331" s="51">
        <v>241</v>
      </c>
      <c r="M331" s="33"/>
      <c r="N331" s="33"/>
      <c r="O331" s="33"/>
      <c r="P331" s="33"/>
      <c r="Q331" s="33"/>
      <c r="R331" s="33"/>
      <c r="S331" s="33"/>
      <c r="T331" s="45">
        <v>2</v>
      </c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</row>
    <row r="332" spans="1:112" s="6" customFormat="1" ht="189" customHeight="1" hidden="1">
      <c r="A332" s="232">
        <v>403</v>
      </c>
      <c r="B332" s="233" t="s">
        <v>376</v>
      </c>
      <c r="C332" s="245" t="s">
        <v>277</v>
      </c>
      <c r="D332" s="52" t="s">
        <v>364</v>
      </c>
      <c r="E332" s="53" t="s">
        <v>278</v>
      </c>
      <c r="F332" s="54">
        <v>39843</v>
      </c>
      <c r="G332" s="53" t="s">
        <v>67</v>
      </c>
      <c r="H332" s="199" t="s">
        <v>46</v>
      </c>
      <c r="I332" s="199" t="s">
        <v>58</v>
      </c>
      <c r="J332" s="199" t="s">
        <v>279</v>
      </c>
      <c r="K332" s="199"/>
      <c r="L332" s="208"/>
      <c r="M332" s="193"/>
      <c r="N332" s="193"/>
      <c r="O332" s="193"/>
      <c r="P332" s="193"/>
      <c r="Q332" s="193"/>
      <c r="R332" s="193"/>
      <c r="S332" s="193"/>
      <c r="T332" s="196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</row>
    <row r="333" spans="1:112" s="6" customFormat="1" ht="93" customHeight="1" hidden="1">
      <c r="A333" s="243"/>
      <c r="B333" s="244"/>
      <c r="C333" s="246"/>
      <c r="D333" s="246" t="s">
        <v>365</v>
      </c>
      <c r="E333" s="188" t="s">
        <v>278</v>
      </c>
      <c r="F333" s="191">
        <v>40003</v>
      </c>
      <c r="G333" s="188" t="s">
        <v>67</v>
      </c>
      <c r="H333" s="200"/>
      <c r="I333" s="200"/>
      <c r="J333" s="200"/>
      <c r="K333" s="200"/>
      <c r="L333" s="209"/>
      <c r="M333" s="194"/>
      <c r="N333" s="194"/>
      <c r="O333" s="194"/>
      <c r="P333" s="194"/>
      <c r="Q333" s="194"/>
      <c r="R333" s="194"/>
      <c r="S333" s="194"/>
      <c r="T333" s="197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</row>
    <row r="334" spans="1:112" s="6" customFormat="1" ht="12" customHeight="1" hidden="1">
      <c r="A334" s="221"/>
      <c r="B334" s="234"/>
      <c r="C334" s="247"/>
      <c r="D334" s="247"/>
      <c r="E334" s="189"/>
      <c r="F334" s="192"/>
      <c r="G334" s="189"/>
      <c r="H334" s="201"/>
      <c r="I334" s="201"/>
      <c r="J334" s="201"/>
      <c r="K334" s="201"/>
      <c r="L334" s="210"/>
      <c r="M334" s="195"/>
      <c r="N334" s="195"/>
      <c r="O334" s="195"/>
      <c r="P334" s="195"/>
      <c r="Q334" s="195"/>
      <c r="R334" s="195"/>
      <c r="S334" s="195"/>
      <c r="T334" s="198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</row>
    <row r="335" spans="1:112" s="6" customFormat="1" ht="17.25" customHeight="1" hidden="1">
      <c r="A335" s="257"/>
      <c r="B335" s="280"/>
      <c r="C335" s="222" t="s">
        <v>110</v>
      </c>
      <c r="D335" s="225"/>
      <c r="E335" s="225"/>
      <c r="F335" s="225"/>
      <c r="G335" s="226"/>
      <c r="H335" s="39" t="s">
        <v>46</v>
      </c>
      <c r="I335" s="39" t="s">
        <v>58</v>
      </c>
      <c r="J335" s="39" t="s">
        <v>279</v>
      </c>
      <c r="K335" s="39" t="s">
        <v>276</v>
      </c>
      <c r="L335" s="67">
        <v>226</v>
      </c>
      <c r="M335" s="31"/>
      <c r="N335" s="31"/>
      <c r="O335" s="31"/>
      <c r="P335" s="31"/>
      <c r="Q335" s="31"/>
      <c r="R335" s="31"/>
      <c r="S335" s="31"/>
      <c r="T335" s="68">
        <v>2</v>
      </c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</row>
    <row r="336" spans="1:112" s="6" customFormat="1" ht="18" customHeight="1" hidden="1">
      <c r="A336" s="258"/>
      <c r="B336" s="266"/>
      <c r="C336" s="222" t="s">
        <v>280</v>
      </c>
      <c r="D336" s="225"/>
      <c r="E336" s="225"/>
      <c r="F336" s="225"/>
      <c r="G336" s="226"/>
      <c r="H336" s="39" t="s">
        <v>46</v>
      </c>
      <c r="I336" s="39" t="s">
        <v>58</v>
      </c>
      <c r="J336" s="39" t="s">
        <v>279</v>
      </c>
      <c r="K336" s="39" t="s">
        <v>276</v>
      </c>
      <c r="L336" s="51" t="s">
        <v>370</v>
      </c>
      <c r="M336" s="33"/>
      <c r="N336" s="33"/>
      <c r="O336" s="33"/>
      <c r="P336" s="33"/>
      <c r="Q336" s="33"/>
      <c r="R336" s="33"/>
      <c r="S336" s="33"/>
      <c r="T336" s="45">
        <v>2</v>
      </c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</row>
    <row r="337" spans="1:112" s="9" customFormat="1" ht="189" customHeight="1">
      <c r="A337" s="232">
        <v>403</v>
      </c>
      <c r="B337" s="233" t="s">
        <v>412</v>
      </c>
      <c r="C337" s="184" t="s">
        <v>281</v>
      </c>
      <c r="D337" s="89" t="s">
        <v>364</v>
      </c>
      <c r="E337" s="53" t="s">
        <v>278</v>
      </c>
      <c r="F337" s="54">
        <v>39843</v>
      </c>
      <c r="G337" s="53" t="s">
        <v>67</v>
      </c>
      <c r="H337" s="199" t="s">
        <v>46</v>
      </c>
      <c r="I337" s="199" t="s">
        <v>58</v>
      </c>
      <c r="J337" s="199" t="s">
        <v>282</v>
      </c>
      <c r="K337" s="199"/>
      <c r="L337" s="208"/>
      <c r="M337" s="193">
        <f aca="true" t="shared" si="18" ref="M337:S337">M340</f>
        <v>154.1</v>
      </c>
      <c r="N337" s="193">
        <f t="shared" si="18"/>
        <v>154.1</v>
      </c>
      <c r="O337" s="193">
        <f t="shared" si="18"/>
        <v>139.185</v>
      </c>
      <c r="P337" s="193">
        <f t="shared" si="18"/>
        <v>154.1</v>
      </c>
      <c r="Q337" s="193">
        <f>Q340</f>
        <v>154.1</v>
      </c>
      <c r="R337" s="193">
        <f>R340</f>
        <v>154.1</v>
      </c>
      <c r="S337" s="193">
        <f t="shared" si="18"/>
        <v>154.1</v>
      </c>
      <c r="T337" s="196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</row>
    <row r="338" spans="1:112" s="9" customFormat="1" ht="93" customHeight="1">
      <c r="A338" s="243"/>
      <c r="B338" s="244"/>
      <c r="C338" s="185"/>
      <c r="D338" s="185" t="s">
        <v>365</v>
      </c>
      <c r="E338" s="188" t="s">
        <v>278</v>
      </c>
      <c r="F338" s="191">
        <v>40003</v>
      </c>
      <c r="G338" s="188" t="s">
        <v>67</v>
      </c>
      <c r="H338" s="200"/>
      <c r="I338" s="200"/>
      <c r="J338" s="200"/>
      <c r="K338" s="200"/>
      <c r="L338" s="209"/>
      <c r="M338" s="194"/>
      <c r="N338" s="194"/>
      <c r="O338" s="194"/>
      <c r="P338" s="194"/>
      <c r="Q338" s="194"/>
      <c r="R338" s="194"/>
      <c r="S338" s="194"/>
      <c r="T338" s="197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</row>
    <row r="339" spans="1:112" s="9" customFormat="1" ht="21.75" customHeight="1">
      <c r="A339" s="221"/>
      <c r="B339" s="234"/>
      <c r="C339" s="186"/>
      <c r="D339" s="186"/>
      <c r="E339" s="189"/>
      <c r="F339" s="192"/>
      <c r="G339" s="189"/>
      <c r="H339" s="201"/>
      <c r="I339" s="201"/>
      <c r="J339" s="201"/>
      <c r="K339" s="201"/>
      <c r="L339" s="210"/>
      <c r="M339" s="195"/>
      <c r="N339" s="195"/>
      <c r="O339" s="195"/>
      <c r="P339" s="195"/>
      <c r="Q339" s="195"/>
      <c r="R339" s="195"/>
      <c r="S339" s="195"/>
      <c r="T339" s="198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</row>
    <row r="340" spans="1:112" s="9" customFormat="1" ht="21.75" customHeight="1">
      <c r="A340" s="258"/>
      <c r="B340" s="266"/>
      <c r="C340" s="254" t="s">
        <v>413</v>
      </c>
      <c r="D340" s="255"/>
      <c r="E340" s="255"/>
      <c r="F340" s="255"/>
      <c r="G340" s="256"/>
      <c r="H340" s="39" t="s">
        <v>46</v>
      </c>
      <c r="I340" s="39" t="s">
        <v>58</v>
      </c>
      <c r="J340" s="39" t="s">
        <v>282</v>
      </c>
      <c r="K340" s="39" t="s">
        <v>377</v>
      </c>
      <c r="L340" s="51" t="s">
        <v>370</v>
      </c>
      <c r="M340" s="33">
        <v>154.1</v>
      </c>
      <c r="N340" s="33">
        <v>154.1</v>
      </c>
      <c r="O340" s="33">
        <v>139.185</v>
      </c>
      <c r="P340" s="33">
        <v>154.1</v>
      </c>
      <c r="Q340" s="33">
        <v>154.1</v>
      </c>
      <c r="R340" s="33">
        <v>154.1</v>
      </c>
      <c r="S340" s="33">
        <v>154.1</v>
      </c>
      <c r="T340" s="45">
        <v>2</v>
      </c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</row>
    <row r="341" spans="1:132" s="3" customFormat="1" ht="24.75" customHeight="1">
      <c r="A341" s="43"/>
      <c r="B341" s="44" t="s">
        <v>40</v>
      </c>
      <c r="C341" s="237" t="s">
        <v>283</v>
      </c>
      <c r="D341" s="279"/>
      <c r="E341" s="279"/>
      <c r="F341" s="279"/>
      <c r="G341" s="279"/>
      <c r="H341" s="238"/>
      <c r="I341" s="238"/>
      <c r="J341" s="238"/>
      <c r="K341" s="238"/>
      <c r="L341" s="239"/>
      <c r="M341" s="18">
        <f>M347+M361+M370</f>
        <v>572</v>
      </c>
      <c r="N341" s="18">
        <f>N347+N361+N370</f>
        <v>572</v>
      </c>
      <c r="O341" s="18">
        <f>O347+O361+O370</f>
        <v>572</v>
      </c>
      <c r="P341" s="18">
        <f>P347+P361+P370</f>
        <v>555</v>
      </c>
      <c r="Q341" s="18">
        <f>Q342+Q347+Q355+Q361+Q367+Q370+Q385+Q388+Q393+Q396</f>
        <v>0</v>
      </c>
      <c r="R341" s="18">
        <f>R342+R347+R355+R361+R367+R370+R385+R388+R393+R396</f>
        <v>0</v>
      </c>
      <c r="S341" s="18">
        <f>S342+S347+S355+S361+S367+S370+S385+S388+S393+S396</f>
        <v>0</v>
      </c>
      <c r="T341" s="16">
        <f>T342+T347+T355+T361+T367+T370+T385+T388+T393+T396</f>
        <v>0</v>
      </c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82"/>
      <c r="AR341" s="182"/>
      <c r="AS341" s="182"/>
      <c r="AT341" s="182"/>
      <c r="AU341" s="182"/>
      <c r="AV341" s="182"/>
      <c r="AW341" s="182"/>
      <c r="AX341" s="182"/>
      <c r="AY341" s="182"/>
      <c r="AZ341" s="182"/>
      <c r="BA341" s="182"/>
      <c r="BB341" s="182"/>
      <c r="BC341" s="182"/>
      <c r="BD341" s="182"/>
      <c r="BE341" s="182"/>
      <c r="BF341" s="182"/>
      <c r="BG341" s="182"/>
      <c r="BH341" s="182"/>
      <c r="BI341" s="182"/>
      <c r="BJ341" s="182"/>
      <c r="BK341" s="182"/>
      <c r="BL341" s="182"/>
      <c r="BM341" s="182"/>
      <c r="BN341" s="182"/>
      <c r="BO341" s="182"/>
      <c r="BP341" s="182"/>
      <c r="BQ341" s="182"/>
      <c r="BR341" s="182"/>
      <c r="BS341" s="182"/>
      <c r="BT341" s="182"/>
      <c r="BU341" s="182"/>
      <c r="BV341" s="182"/>
      <c r="BW341" s="182"/>
      <c r="BX341" s="182"/>
      <c r="BY341" s="182"/>
      <c r="BZ341" s="182"/>
      <c r="CA341" s="182"/>
      <c r="CB341" s="182"/>
      <c r="CC341" s="182"/>
      <c r="CD341" s="182"/>
      <c r="CE341" s="182"/>
      <c r="CF341" s="182"/>
      <c r="CG341" s="182"/>
      <c r="CH341" s="182"/>
      <c r="CI341" s="182"/>
      <c r="CJ341" s="182"/>
      <c r="CK341" s="182"/>
      <c r="CL341" s="182"/>
      <c r="CM341" s="182"/>
      <c r="CN341" s="182"/>
      <c r="CO341" s="182"/>
      <c r="CP341" s="182"/>
      <c r="CQ341" s="182"/>
      <c r="CR341" s="182"/>
      <c r="CS341" s="182"/>
      <c r="CT341" s="182"/>
      <c r="CU341" s="182"/>
      <c r="CV341" s="182"/>
      <c r="CW341" s="182"/>
      <c r="CX341" s="182"/>
      <c r="CY341" s="182"/>
      <c r="CZ341" s="182"/>
      <c r="DA341" s="182"/>
      <c r="DB341" s="182"/>
      <c r="DC341" s="182"/>
      <c r="DD341" s="182"/>
      <c r="DE341" s="182"/>
      <c r="DF341" s="182"/>
      <c r="DG341" s="182"/>
      <c r="DH341" s="18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</row>
    <row r="342" spans="1:121" s="3" customFormat="1" ht="157.5" customHeight="1" hidden="1">
      <c r="A342" s="232">
        <v>403</v>
      </c>
      <c r="B342" s="233" t="s">
        <v>284</v>
      </c>
      <c r="C342" s="184" t="s">
        <v>366</v>
      </c>
      <c r="D342" s="89" t="s">
        <v>368</v>
      </c>
      <c r="E342" s="135" t="s">
        <v>57</v>
      </c>
      <c r="F342" s="54">
        <v>41954</v>
      </c>
      <c r="G342" s="54">
        <v>42369</v>
      </c>
      <c r="H342" s="199" t="s">
        <v>58</v>
      </c>
      <c r="I342" s="199" t="s">
        <v>68</v>
      </c>
      <c r="J342" s="199" t="s">
        <v>286</v>
      </c>
      <c r="K342" s="199"/>
      <c r="L342" s="199"/>
      <c r="M342" s="193"/>
      <c r="N342" s="193"/>
      <c r="O342" s="193"/>
      <c r="P342" s="193"/>
      <c r="Q342" s="193"/>
      <c r="R342" s="193"/>
      <c r="S342" s="193"/>
      <c r="T342" s="196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182"/>
      <c r="AT342" s="182"/>
      <c r="AU342" s="182"/>
      <c r="AV342" s="182"/>
      <c r="AW342" s="182"/>
      <c r="AX342" s="182"/>
      <c r="AY342" s="182"/>
      <c r="AZ342" s="182"/>
      <c r="BA342" s="182"/>
      <c r="BB342" s="182"/>
      <c r="BC342" s="182"/>
      <c r="BD342" s="182"/>
      <c r="BE342" s="182"/>
      <c r="BF342" s="182"/>
      <c r="BG342" s="182"/>
      <c r="BH342" s="182"/>
      <c r="BI342" s="182"/>
      <c r="BJ342" s="182"/>
      <c r="BK342" s="182"/>
      <c r="BL342" s="182"/>
      <c r="BM342" s="182"/>
      <c r="BN342" s="182"/>
      <c r="BO342" s="182"/>
      <c r="BP342" s="182"/>
      <c r="BQ342" s="182"/>
      <c r="BR342" s="182"/>
      <c r="BS342" s="182"/>
      <c r="BT342" s="182"/>
      <c r="BU342" s="182"/>
      <c r="BV342" s="182"/>
      <c r="BW342" s="182"/>
      <c r="BX342" s="182"/>
      <c r="BY342" s="182"/>
      <c r="BZ342" s="182"/>
      <c r="CA342" s="182"/>
      <c r="CB342" s="182"/>
      <c r="CC342" s="182"/>
      <c r="CD342" s="182"/>
      <c r="CE342" s="182"/>
      <c r="CF342" s="182"/>
      <c r="CG342" s="182"/>
      <c r="CH342" s="182"/>
      <c r="CI342" s="182"/>
      <c r="CJ342" s="182"/>
      <c r="CK342" s="182"/>
      <c r="CL342" s="182"/>
      <c r="CM342" s="182"/>
      <c r="CN342" s="182"/>
      <c r="CO342" s="182"/>
      <c r="CP342" s="182"/>
      <c r="CQ342" s="182"/>
      <c r="CR342" s="182"/>
      <c r="CS342" s="182"/>
      <c r="CT342" s="182"/>
      <c r="CU342" s="182"/>
      <c r="CV342" s="182"/>
      <c r="CW342" s="182"/>
      <c r="CX342" s="182"/>
      <c r="CY342" s="182"/>
      <c r="CZ342" s="182"/>
      <c r="DA342" s="182"/>
      <c r="DB342" s="182"/>
      <c r="DC342" s="182"/>
      <c r="DD342" s="182"/>
      <c r="DE342" s="182"/>
      <c r="DF342" s="182"/>
      <c r="DG342" s="182"/>
      <c r="DH342" s="182"/>
      <c r="DI342" s="2"/>
      <c r="DJ342" s="2"/>
      <c r="DK342" s="2"/>
      <c r="DL342" s="2"/>
      <c r="DM342" s="2"/>
      <c r="DN342" s="2"/>
      <c r="DO342" s="2"/>
      <c r="DP342" s="2"/>
      <c r="DQ342" s="2"/>
    </row>
    <row r="343" spans="1:121" s="3" customFormat="1" ht="113.25" customHeight="1" hidden="1">
      <c r="A343" s="243"/>
      <c r="B343" s="244"/>
      <c r="C343" s="185"/>
      <c r="D343" s="136" t="s">
        <v>369</v>
      </c>
      <c r="E343" s="137" t="s">
        <v>289</v>
      </c>
      <c r="F343" s="137" t="s">
        <v>290</v>
      </c>
      <c r="G343" s="137" t="s">
        <v>291</v>
      </c>
      <c r="H343" s="200"/>
      <c r="I343" s="200"/>
      <c r="J343" s="200"/>
      <c r="K343" s="200"/>
      <c r="L343" s="200"/>
      <c r="M343" s="194"/>
      <c r="N343" s="194"/>
      <c r="O343" s="194"/>
      <c r="P343" s="194"/>
      <c r="Q343" s="194"/>
      <c r="R343" s="194"/>
      <c r="S343" s="194"/>
      <c r="T343" s="197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82"/>
      <c r="AR343" s="182"/>
      <c r="AS343" s="182"/>
      <c r="AT343" s="182"/>
      <c r="AU343" s="182"/>
      <c r="AV343" s="182"/>
      <c r="AW343" s="182"/>
      <c r="AX343" s="182"/>
      <c r="AY343" s="182"/>
      <c r="AZ343" s="182"/>
      <c r="BA343" s="182"/>
      <c r="BB343" s="182"/>
      <c r="BC343" s="182"/>
      <c r="BD343" s="182"/>
      <c r="BE343" s="182"/>
      <c r="BF343" s="182"/>
      <c r="BG343" s="182"/>
      <c r="BH343" s="182"/>
      <c r="BI343" s="182"/>
      <c r="BJ343" s="182"/>
      <c r="BK343" s="182"/>
      <c r="BL343" s="182"/>
      <c r="BM343" s="182"/>
      <c r="BN343" s="182"/>
      <c r="BO343" s="182"/>
      <c r="BP343" s="182"/>
      <c r="BQ343" s="182"/>
      <c r="BR343" s="182"/>
      <c r="BS343" s="182"/>
      <c r="BT343" s="182"/>
      <c r="BU343" s="182"/>
      <c r="BV343" s="182"/>
      <c r="BW343" s="182"/>
      <c r="BX343" s="182"/>
      <c r="BY343" s="182"/>
      <c r="BZ343" s="182"/>
      <c r="CA343" s="182"/>
      <c r="CB343" s="182"/>
      <c r="CC343" s="182"/>
      <c r="CD343" s="182"/>
      <c r="CE343" s="182"/>
      <c r="CF343" s="182"/>
      <c r="CG343" s="182"/>
      <c r="CH343" s="182"/>
      <c r="CI343" s="182"/>
      <c r="CJ343" s="182"/>
      <c r="CK343" s="182"/>
      <c r="CL343" s="182"/>
      <c r="CM343" s="182"/>
      <c r="CN343" s="182"/>
      <c r="CO343" s="182"/>
      <c r="CP343" s="182"/>
      <c r="CQ343" s="182"/>
      <c r="CR343" s="182"/>
      <c r="CS343" s="182"/>
      <c r="CT343" s="182"/>
      <c r="CU343" s="182"/>
      <c r="CV343" s="182"/>
      <c r="CW343" s="182"/>
      <c r="CX343" s="182"/>
      <c r="CY343" s="182"/>
      <c r="CZ343" s="182"/>
      <c r="DA343" s="182"/>
      <c r="DB343" s="182"/>
      <c r="DC343" s="182"/>
      <c r="DD343" s="182"/>
      <c r="DE343" s="182"/>
      <c r="DF343" s="182"/>
      <c r="DG343" s="182"/>
      <c r="DH343" s="182"/>
      <c r="DI343" s="2"/>
      <c r="DJ343" s="2"/>
      <c r="DK343" s="2"/>
      <c r="DL343" s="2"/>
      <c r="DM343" s="2"/>
      <c r="DN343" s="2"/>
      <c r="DO343" s="2"/>
      <c r="DP343" s="2"/>
      <c r="DQ343" s="2"/>
    </row>
    <row r="344" spans="1:121" s="3" customFormat="1" ht="14.25" customHeight="1" hidden="1">
      <c r="A344" s="243"/>
      <c r="B344" s="244"/>
      <c r="C344" s="185"/>
      <c r="D344" s="138"/>
      <c r="E344" s="139"/>
      <c r="F344" s="139"/>
      <c r="G344" s="139"/>
      <c r="H344" s="200"/>
      <c r="I344" s="200"/>
      <c r="J344" s="200"/>
      <c r="K344" s="200"/>
      <c r="L344" s="200"/>
      <c r="M344" s="194"/>
      <c r="N344" s="194"/>
      <c r="O344" s="194"/>
      <c r="P344" s="194"/>
      <c r="Q344" s="194"/>
      <c r="R344" s="194"/>
      <c r="S344" s="194"/>
      <c r="T344" s="197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82"/>
      <c r="AR344" s="182"/>
      <c r="AS344" s="182"/>
      <c r="AT344" s="182"/>
      <c r="AU344" s="182"/>
      <c r="AV344" s="182"/>
      <c r="AW344" s="182"/>
      <c r="AX344" s="182"/>
      <c r="AY344" s="182"/>
      <c r="AZ344" s="182"/>
      <c r="BA344" s="182"/>
      <c r="BB344" s="182"/>
      <c r="BC344" s="182"/>
      <c r="BD344" s="182"/>
      <c r="BE344" s="182"/>
      <c r="BF344" s="182"/>
      <c r="BG344" s="182"/>
      <c r="BH344" s="182"/>
      <c r="BI344" s="182"/>
      <c r="BJ344" s="182"/>
      <c r="BK344" s="182"/>
      <c r="BL344" s="182"/>
      <c r="BM344" s="182"/>
      <c r="BN344" s="182"/>
      <c r="BO344" s="182"/>
      <c r="BP344" s="182"/>
      <c r="BQ344" s="182"/>
      <c r="BR344" s="182"/>
      <c r="BS344" s="182"/>
      <c r="BT344" s="182"/>
      <c r="BU344" s="182"/>
      <c r="BV344" s="182"/>
      <c r="BW344" s="182"/>
      <c r="BX344" s="182"/>
      <c r="BY344" s="182"/>
      <c r="BZ344" s="182"/>
      <c r="CA344" s="182"/>
      <c r="CB344" s="182"/>
      <c r="CC344" s="182"/>
      <c r="CD344" s="182"/>
      <c r="CE344" s="182"/>
      <c r="CF344" s="182"/>
      <c r="CG344" s="182"/>
      <c r="CH344" s="182"/>
      <c r="CI344" s="182"/>
      <c r="CJ344" s="182"/>
      <c r="CK344" s="182"/>
      <c r="CL344" s="182"/>
      <c r="CM344" s="182"/>
      <c r="CN344" s="182"/>
      <c r="CO344" s="182"/>
      <c r="CP344" s="182"/>
      <c r="CQ344" s="182"/>
      <c r="CR344" s="182"/>
      <c r="CS344" s="182"/>
      <c r="CT344" s="182"/>
      <c r="CU344" s="182"/>
      <c r="CV344" s="182"/>
      <c r="CW344" s="182"/>
      <c r="CX344" s="182"/>
      <c r="CY344" s="182"/>
      <c r="CZ344" s="182"/>
      <c r="DA344" s="182"/>
      <c r="DB344" s="182"/>
      <c r="DC344" s="182"/>
      <c r="DD344" s="182"/>
      <c r="DE344" s="182"/>
      <c r="DF344" s="182"/>
      <c r="DG344" s="182"/>
      <c r="DH344" s="182"/>
      <c r="DI344" s="2"/>
      <c r="DJ344" s="2"/>
      <c r="DK344" s="2"/>
      <c r="DL344" s="2"/>
      <c r="DM344" s="2"/>
      <c r="DN344" s="2"/>
      <c r="DO344" s="2"/>
      <c r="DP344" s="2"/>
      <c r="DQ344" s="2"/>
    </row>
    <row r="345" spans="1:121" s="3" customFormat="1" ht="17.25" customHeight="1" hidden="1">
      <c r="A345" s="221"/>
      <c r="B345" s="234"/>
      <c r="C345" s="186"/>
      <c r="D345" s="140"/>
      <c r="E345" s="141"/>
      <c r="F345" s="141"/>
      <c r="G345" s="141"/>
      <c r="H345" s="201"/>
      <c r="I345" s="201"/>
      <c r="J345" s="201"/>
      <c r="K345" s="201"/>
      <c r="L345" s="201"/>
      <c r="M345" s="195"/>
      <c r="N345" s="195"/>
      <c r="O345" s="195"/>
      <c r="P345" s="195"/>
      <c r="Q345" s="195"/>
      <c r="R345" s="195"/>
      <c r="S345" s="195"/>
      <c r="T345" s="198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82"/>
      <c r="AR345" s="182"/>
      <c r="AS345" s="182"/>
      <c r="AT345" s="182"/>
      <c r="AU345" s="182"/>
      <c r="AV345" s="182"/>
      <c r="AW345" s="182"/>
      <c r="AX345" s="182"/>
      <c r="AY345" s="182"/>
      <c r="AZ345" s="182"/>
      <c r="BA345" s="182"/>
      <c r="BB345" s="182"/>
      <c r="BC345" s="182"/>
      <c r="BD345" s="182"/>
      <c r="BE345" s="182"/>
      <c r="BF345" s="182"/>
      <c r="BG345" s="182"/>
      <c r="BH345" s="182"/>
      <c r="BI345" s="182"/>
      <c r="BJ345" s="182"/>
      <c r="BK345" s="182"/>
      <c r="BL345" s="182"/>
      <c r="BM345" s="182"/>
      <c r="BN345" s="182"/>
      <c r="BO345" s="182"/>
      <c r="BP345" s="182"/>
      <c r="BQ345" s="182"/>
      <c r="BR345" s="182"/>
      <c r="BS345" s="182"/>
      <c r="BT345" s="182"/>
      <c r="BU345" s="182"/>
      <c r="BV345" s="182"/>
      <c r="BW345" s="182"/>
      <c r="BX345" s="182"/>
      <c r="BY345" s="182"/>
      <c r="BZ345" s="182"/>
      <c r="CA345" s="182"/>
      <c r="CB345" s="182"/>
      <c r="CC345" s="182"/>
      <c r="CD345" s="182"/>
      <c r="CE345" s="182"/>
      <c r="CF345" s="182"/>
      <c r="CG345" s="182"/>
      <c r="CH345" s="182"/>
      <c r="CI345" s="182"/>
      <c r="CJ345" s="182"/>
      <c r="CK345" s="182"/>
      <c r="CL345" s="182"/>
      <c r="CM345" s="182"/>
      <c r="CN345" s="182"/>
      <c r="CO345" s="182"/>
      <c r="CP345" s="182"/>
      <c r="CQ345" s="182"/>
      <c r="CR345" s="182"/>
      <c r="CS345" s="182"/>
      <c r="CT345" s="182"/>
      <c r="CU345" s="182"/>
      <c r="CV345" s="182"/>
      <c r="CW345" s="182"/>
      <c r="CX345" s="182"/>
      <c r="CY345" s="182"/>
      <c r="CZ345" s="182"/>
      <c r="DA345" s="182"/>
      <c r="DB345" s="182"/>
      <c r="DC345" s="182"/>
      <c r="DD345" s="182"/>
      <c r="DE345" s="182"/>
      <c r="DF345" s="182"/>
      <c r="DG345" s="182"/>
      <c r="DH345" s="182"/>
      <c r="DI345" s="2"/>
      <c r="DJ345" s="2"/>
      <c r="DK345" s="2"/>
      <c r="DL345" s="2"/>
      <c r="DM345" s="2"/>
      <c r="DN345" s="2"/>
      <c r="DO345" s="2"/>
      <c r="DP345" s="2"/>
      <c r="DQ345" s="2"/>
    </row>
    <row r="346" spans="1:121" s="3" customFormat="1" ht="18" customHeight="1" hidden="1">
      <c r="A346" s="235"/>
      <c r="B346" s="236"/>
      <c r="C346" s="222" t="s">
        <v>292</v>
      </c>
      <c r="D346" s="223"/>
      <c r="E346" s="223"/>
      <c r="F346" s="223"/>
      <c r="G346" s="224"/>
      <c r="H346" s="39" t="s">
        <v>58</v>
      </c>
      <c r="I346" s="39" t="s">
        <v>68</v>
      </c>
      <c r="J346" s="39" t="s">
        <v>286</v>
      </c>
      <c r="K346" s="39" t="s">
        <v>293</v>
      </c>
      <c r="L346" s="39" t="s">
        <v>370</v>
      </c>
      <c r="M346" s="26"/>
      <c r="N346" s="33"/>
      <c r="O346" s="33"/>
      <c r="P346" s="33"/>
      <c r="Q346" s="33"/>
      <c r="R346" s="33"/>
      <c r="S346" s="33"/>
      <c r="T346" s="45">
        <v>3</v>
      </c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82"/>
      <c r="AR346" s="182"/>
      <c r="AS346" s="182"/>
      <c r="AT346" s="182"/>
      <c r="AU346" s="182"/>
      <c r="AV346" s="182"/>
      <c r="AW346" s="182"/>
      <c r="AX346" s="182"/>
      <c r="AY346" s="182"/>
      <c r="AZ346" s="182"/>
      <c r="BA346" s="182"/>
      <c r="BB346" s="182"/>
      <c r="BC346" s="182"/>
      <c r="BD346" s="182"/>
      <c r="BE346" s="182"/>
      <c r="BF346" s="182"/>
      <c r="BG346" s="182"/>
      <c r="BH346" s="182"/>
      <c r="BI346" s="182"/>
      <c r="BJ346" s="182"/>
      <c r="BK346" s="182"/>
      <c r="BL346" s="182"/>
      <c r="BM346" s="182"/>
      <c r="BN346" s="182"/>
      <c r="BO346" s="182"/>
      <c r="BP346" s="182"/>
      <c r="BQ346" s="182"/>
      <c r="BR346" s="182"/>
      <c r="BS346" s="182"/>
      <c r="BT346" s="182"/>
      <c r="BU346" s="182"/>
      <c r="BV346" s="182"/>
      <c r="BW346" s="182"/>
      <c r="BX346" s="182"/>
      <c r="BY346" s="182"/>
      <c r="BZ346" s="182"/>
      <c r="CA346" s="182"/>
      <c r="CB346" s="182"/>
      <c r="CC346" s="182"/>
      <c r="CD346" s="182"/>
      <c r="CE346" s="182"/>
      <c r="CF346" s="182"/>
      <c r="CG346" s="182"/>
      <c r="CH346" s="182"/>
      <c r="CI346" s="182"/>
      <c r="CJ346" s="182"/>
      <c r="CK346" s="182"/>
      <c r="CL346" s="182"/>
      <c r="CM346" s="182"/>
      <c r="CN346" s="182"/>
      <c r="CO346" s="182"/>
      <c r="CP346" s="182"/>
      <c r="CQ346" s="182"/>
      <c r="CR346" s="182"/>
      <c r="CS346" s="182"/>
      <c r="CT346" s="182"/>
      <c r="CU346" s="182"/>
      <c r="CV346" s="182"/>
      <c r="CW346" s="182"/>
      <c r="CX346" s="182"/>
      <c r="CY346" s="182"/>
      <c r="CZ346" s="182"/>
      <c r="DA346" s="182"/>
      <c r="DB346" s="182"/>
      <c r="DC346" s="182"/>
      <c r="DD346" s="182"/>
      <c r="DE346" s="182"/>
      <c r="DF346" s="182"/>
      <c r="DG346" s="182"/>
      <c r="DH346" s="182"/>
      <c r="DI346" s="2"/>
      <c r="DJ346" s="2"/>
      <c r="DK346" s="2"/>
      <c r="DL346" s="2"/>
      <c r="DM346" s="2"/>
      <c r="DN346" s="2"/>
      <c r="DO346" s="2"/>
      <c r="DP346" s="2"/>
      <c r="DQ346" s="2"/>
    </row>
    <row r="347" spans="1:121" s="12" customFormat="1" ht="78.75" customHeight="1">
      <c r="A347" s="232">
        <v>403</v>
      </c>
      <c r="B347" s="233" t="s">
        <v>414</v>
      </c>
      <c r="C347" s="245" t="s">
        <v>406</v>
      </c>
      <c r="D347" s="89" t="s">
        <v>464</v>
      </c>
      <c r="E347" s="135" t="s">
        <v>57</v>
      </c>
      <c r="F347" s="135" t="s">
        <v>92</v>
      </c>
      <c r="G347" s="142"/>
      <c r="H347" s="199" t="s">
        <v>58</v>
      </c>
      <c r="I347" s="199" t="s">
        <v>68</v>
      </c>
      <c r="J347" s="199" t="s">
        <v>297</v>
      </c>
      <c r="K347" s="199"/>
      <c r="L347" s="199"/>
      <c r="M347" s="193">
        <f>M351</f>
        <v>47.3</v>
      </c>
      <c r="N347" s="193">
        <f>N351</f>
        <v>47.3</v>
      </c>
      <c r="O347" s="193">
        <f>O351</f>
        <v>47.3</v>
      </c>
      <c r="P347" s="193">
        <f>P351</f>
        <v>51</v>
      </c>
      <c r="Q347" s="193"/>
      <c r="R347" s="193"/>
      <c r="S347" s="193"/>
      <c r="T347" s="196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82"/>
      <c r="AR347" s="182"/>
      <c r="AS347" s="182"/>
      <c r="AT347" s="182"/>
      <c r="AU347" s="182"/>
      <c r="AV347" s="182"/>
      <c r="AW347" s="182"/>
      <c r="AX347" s="182"/>
      <c r="AY347" s="182"/>
      <c r="AZ347" s="182"/>
      <c r="BA347" s="182"/>
      <c r="BB347" s="182"/>
      <c r="BC347" s="182"/>
      <c r="BD347" s="182"/>
      <c r="BE347" s="182"/>
      <c r="BF347" s="182"/>
      <c r="BG347" s="182"/>
      <c r="BH347" s="182"/>
      <c r="BI347" s="182"/>
      <c r="BJ347" s="182"/>
      <c r="BK347" s="182"/>
      <c r="BL347" s="182"/>
      <c r="BM347" s="182"/>
      <c r="BN347" s="182"/>
      <c r="BO347" s="182"/>
      <c r="BP347" s="182"/>
      <c r="BQ347" s="182"/>
      <c r="BR347" s="182"/>
      <c r="BS347" s="182"/>
      <c r="BT347" s="182"/>
      <c r="BU347" s="182"/>
      <c r="BV347" s="182"/>
      <c r="BW347" s="182"/>
      <c r="BX347" s="182"/>
      <c r="BY347" s="182"/>
      <c r="BZ347" s="182"/>
      <c r="CA347" s="182"/>
      <c r="CB347" s="182"/>
      <c r="CC347" s="182"/>
      <c r="CD347" s="182"/>
      <c r="CE347" s="182"/>
      <c r="CF347" s="182"/>
      <c r="CG347" s="182"/>
      <c r="CH347" s="182"/>
      <c r="CI347" s="182"/>
      <c r="CJ347" s="182"/>
      <c r="CK347" s="182"/>
      <c r="CL347" s="182"/>
      <c r="CM347" s="182"/>
      <c r="CN347" s="182"/>
      <c r="CO347" s="182"/>
      <c r="CP347" s="182"/>
      <c r="CQ347" s="182"/>
      <c r="CR347" s="182"/>
      <c r="CS347" s="182"/>
      <c r="CT347" s="182"/>
      <c r="CU347" s="182"/>
      <c r="CV347" s="182"/>
      <c r="CW347" s="182"/>
      <c r="CX347" s="182"/>
      <c r="CY347" s="182"/>
      <c r="CZ347" s="182"/>
      <c r="DA347" s="182"/>
      <c r="DB347" s="182"/>
      <c r="DC347" s="182"/>
      <c r="DD347" s="182"/>
      <c r="DE347" s="182"/>
      <c r="DF347" s="182"/>
      <c r="DG347" s="182"/>
      <c r="DH347" s="182"/>
      <c r="DI347" s="11"/>
      <c r="DJ347" s="11"/>
      <c r="DK347" s="11"/>
      <c r="DL347" s="11"/>
      <c r="DM347" s="11"/>
      <c r="DN347" s="11"/>
      <c r="DO347" s="11"/>
      <c r="DP347" s="11"/>
      <c r="DQ347" s="11"/>
    </row>
    <row r="348" spans="1:121" s="12" customFormat="1" ht="10.5" customHeight="1">
      <c r="A348" s="243"/>
      <c r="B348" s="244"/>
      <c r="C348" s="246"/>
      <c r="D348" s="185" t="s">
        <v>467</v>
      </c>
      <c r="E348" s="250" t="s">
        <v>389</v>
      </c>
      <c r="F348" s="250" t="s">
        <v>387</v>
      </c>
      <c r="G348" s="250" t="s">
        <v>388</v>
      </c>
      <c r="H348" s="200"/>
      <c r="I348" s="200"/>
      <c r="J348" s="200"/>
      <c r="K348" s="200"/>
      <c r="L348" s="200"/>
      <c r="M348" s="194"/>
      <c r="N348" s="194"/>
      <c r="O348" s="194"/>
      <c r="P348" s="194"/>
      <c r="Q348" s="194"/>
      <c r="R348" s="194"/>
      <c r="S348" s="194"/>
      <c r="T348" s="197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82"/>
      <c r="AR348" s="182"/>
      <c r="AS348" s="182"/>
      <c r="AT348" s="182"/>
      <c r="AU348" s="182"/>
      <c r="AV348" s="182"/>
      <c r="AW348" s="182"/>
      <c r="AX348" s="182"/>
      <c r="AY348" s="182"/>
      <c r="AZ348" s="182"/>
      <c r="BA348" s="182"/>
      <c r="BB348" s="182"/>
      <c r="BC348" s="182"/>
      <c r="BD348" s="182"/>
      <c r="BE348" s="182"/>
      <c r="BF348" s="182"/>
      <c r="BG348" s="182"/>
      <c r="BH348" s="182"/>
      <c r="BI348" s="182"/>
      <c r="BJ348" s="182"/>
      <c r="BK348" s="182"/>
      <c r="BL348" s="182"/>
      <c r="BM348" s="182"/>
      <c r="BN348" s="182"/>
      <c r="BO348" s="182"/>
      <c r="BP348" s="182"/>
      <c r="BQ348" s="182"/>
      <c r="BR348" s="182"/>
      <c r="BS348" s="182"/>
      <c r="BT348" s="182"/>
      <c r="BU348" s="182"/>
      <c r="BV348" s="182"/>
      <c r="BW348" s="182"/>
      <c r="BX348" s="182"/>
      <c r="BY348" s="182"/>
      <c r="BZ348" s="182"/>
      <c r="CA348" s="182"/>
      <c r="CB348" s="182"/>
      <c r="CC348" s="182"/>
      <c r="CD348" s="182"/>
      <c r="CE348" s="182"/>
      <c r="CF348" s="182"/>
      <c r="CG348" s="182"/>
      <c r="CH348" s="182"/>
      <c r="CI348" s="182"/>
      <c r="CJ348" s="182"/>
      <c r="CK348" s="182"/>
      <c r="CL348" s="182"/>
      <c r="CM348" s="182"/>
      <c r="CN348" s="182"/>
      <c r="CO348" s="182"/>
      <c r="CP348" s="182"/>
      <c r="CQ348" s="182"/>
      <c r="CR348" s="182"/>
      <c r="CS348" s="182"/>
      <c r="CT348" s="182"/>
      <c r="CU348" s="182"/>
      <c r="CV348" s="182"/>
      <c r="CW348" s="182"/>
      <c r="CX348" s="182"/>
      <c r="CY348" s="182"/>
      <c r="CZ348" s="182"/>
      <c r="DA348" s="182"/>
      <c r="DB348" s="182"/>
      <c r="DC348" s="182"/>
      <c r="DD348" s="182"/>
      <c r="DE348" s="182"/>
      <c r="DF348" s="182"/>
      <c r="DG348" s="182"/>
      <c r="DH348" s="182"/>
      <c r="DI348" s="11"/>
      <c r="DJ348" s="11"/>
      <c r="DK348" s="11"/>
      <c r="DL348" s="11"/>
      <c r="DM348" s="11"/>
      <c r="DN348" s="11"/>
      <c r="DO348" s="11"/>
      <c r="DP348" s="11"/>
      <c r="DQ348" s="11"/>
    </row>
    <row r="349" spans="1:121" s="12" customFormat="1" ht="10.5" customHeight="1">
      <c r="A349" s="243"/>
      <c r="B349" s="244"/>
      <c r="C349" s="246"/>
      <c r="D349" s="185"/>
      <c r="E349" s="250"/>
      <c r="F349" s="250"/>
      <c r="G349" s="250"/>
      <c r="H349" s="200"/>
      <c r="I349" s="200"/>
      <c r="J349" s="200"/>
      <c r="K349" s="200"/>
      <c r="L349" s="200"/>
      <c r="M349" s="194"/>
      <c r="N349" s="194"/>
      <c r="O349" s="194"/>
      <c r="P349" s="194"/>
      <c r="Q349" s="194"/>
      <c r="R349" s="194"/>
      <c r="S349" s="194"/>
      <c r="T349" s="197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82"/>
      <c r="AR349" s="182"/>
      <c r="AS349" s="182"/>
      <c r="AT349" s="182"/>
      <c r="AU349" s="182"/>
      <c r="AV349" s="182"/>
      <c r="AW349" s="182"/>
      <c r="AX349" s="182"/>
      <c r="AY349" s="182"/>
      <c r="AZ349" s="182"/>
      <c r="BA349" s="182"/>
      <c r="BB349" s="182"/>
      <c r="BC349" s="182"/>
      <c r="BD349" s="182"/>
      <c r="BE349" s="182"/>
      <c r="BF349" s="182"/>
      <c r="BG349" s="182"/>
      <c r="BH349" s="182"/>
      <c r="BI349" s="182"/>
      <c r="BJ349" s="182"/>
      <c r="BK349" s="182"/>
      <c r="BL349" s="182"/>
      <c r="BM349" s="182"/>
      <c r="BN349" s="182"/>
      <c r="BO349" s="182"/>
      <c r="BP349" s="182"/>
      <c r="BQ349" s="182"/>
      <c r="BR349" s="182"/>
      <c r="BS349" s="182"/>
      <c r="BT349" s="182"/>
      <c r="BU349" s="182"/>
      <c r="BV349" s="182"/>
      <c r="BW349" s="182"/>
      <c r="BX349" s="182"/>
      <c r="BY349" s="182"/>
      <c r="BZ349" s="182"/>
      <c r="CA349" s="182"/>
      <c r="CB349" s="182"/>
      <c r="CC349" s="182"/>
      <c r="CD349" s="182"/>
      <c r="CE349" s="182"/>
      <c r="CF349" s="182"/>
      <c r="CG349" s="182"/>
      <c r="CH349" s="182"/>
      <c r="CI349" s="182"/>
      <c r="CJ349" s="182"/>
      <c r="CK349" s="182"/>
      <c r="CL349" s="182"/>
      <c r="CM349" s="182"/>
      <c r="CN349" s="182"/>
      <c r="CO349" s="182"/>
      <c r="CP349" s="182"/>
      <c r="CQ349" s="182"/>
      <c r="CR349" s="182"/>
      <c r="CS349" s="182"/>
      <c r="CT349" s="182"/>
      <c r="CU349" s="182"/>
      <c r="CV349" s="182"/>
      <c r="CW349" s="182"/>
      <c r="CX349" s="182"/>
      <c r="CY349" s="182"/>
      <c r="CZ349" s="182"/>
      <c r="DA349" s="182"/>
      <c r="DB349" s="182"/>
      <c r="DC349" s="182"/>
      <c r="DD349" s="182"/>
      <c r="DE349" s="182"/>
      <c r="DF349" s="182"/>
      <c r="DG349" s="182"/>
      <c r="DH349" s="182"/>
      <c r="DI349" s="11"/>
      <c r="DJ349" s="11"/>
      <c r="DK349" s="11"/>
      <c r="DL349" s="11"/>
      <c r="DM349" s="11"/>
      <c r="DN349" s="11"/>
      <c r="DO349" s="11"/>
      <c r="DP349" s="11"/>
      <c r="DQ349" s="11"/>
    </row>
    <row r="350" spans="1:121" s="12" customFormat="1" ht="60" customHeight="1">
      <c r="A350" s="221"/>
      <c r="B350" s="234"/>
      <c r="C350" s="247"/>
      <c r="D350" s="186"/>
      <c r="E350" s="272"/>
      <c r="F350" s="272"/>
      <c r="G350" s="272"/>
      <c r="H350" s="201"/>
      <c r="I350" s="201"/>
      <c r="J350" s="201"/>
      <c r="K350" s="201"/>
      <c r="L350" s="201"/>
      <c r="M350" s="195"/>
      <c r="N350" s="195"/>
      <c r="O350" s="195"/>
      <c r="P350" s="195"/>
      <c r="Q350" s="195"/>
      <c r="R350" s="195"/>
      <c r="S350" s="195"/>
      <c r="T350" s="198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82"/>
      <c r="AR350" s="182"/>
      <c r="AS350" s="182"/>
      <c r="AT350" s="182"/>
      <c r="AU350" s="182"/>
      <c r="AV350" s="182"/>
      <c r="AW350" s="182"/>
      <c r="AX350" s="182"/>
      <c r="AY350" s="182"/>
      <c r="AZ350" s="182"/>
      <c r="BA350" s="182"/>
      <c r="BB350" s="182"/>
      <c r="BC350" s="182"/>
      <c r="BD350" s="182"/>
      <c r="BE350" s="182"/>
      <c r="BF350" s="182"/>
      <c r="BG350" s="182"/>
      <c r="BH350" s="182"/>
      <c r="BI350" s="182"/>
      <c r="BJ350" s="182"/>
      <c r="BK350" s="182"/>
      <c r="BL350" s="182"/>
      <c r="BM350" s="182"/>
      <c r="BN350" s="182"/>
      <c r="BO350" s="182"/>
      <c r="BP350" s="182"/>
      <c r="BQ350" s="182"/>
      <c r="BR350" s="182"/>
      <c r="BS350" s="182"/>
      <c r="BT350" s="182"/>
      <c r="BU350" s="182"/>
      <c r="BV350" s="182"/>
      <c r="BW350" s="182"/>
      <c r="BX350" s="182"/>
      <c r="BY350" s="182"/>
      <c r="BZ350" s="182"/>
      <c r="CA350" s="182"/>
      <c r="CB350" s="182"/>
      <c r="CC350" s="182"/>
      <c r="CD350" s="182"/>
      <c r="CE350" s="182"/>
      <c r="CF350" s="182"/>
      <c r="CG350" s="182"/>
      <c r="CH350" s="182"/>
      <c r="CI350" s="182"/>
      <c r="CJ350" s="182"/>
      <c r="CK350" s="182"/>
      <c r="CL350" s="182"/>
      <c r="CM350" s="182"/>
      <c r="CN350" s="182"/>
      <c r="CO350" s="182"/>
      <c r="CP350" s="182"/>
      <c r="CQ350" s="182"/>
      <c r="CR350" s="182"/>
      <c r="CS350" s="182"/>
      <c r="CT350" s="182"/>
      <c r="CU350" s="182"/>
      <c r="CV350" s="182"/>
      <c r="CW350" s="182"/>
      <c r="CX350" s="182"/>
      <c r="CY350" s="182"/>
      <c r="CZ350" s="182"/>
      <c r="DA350" s="182"/>
      <c r="DB350" s="182"/>
      <c r="DC350" s="182"/>
      <c r="DD350" s="182"/>
      <c r="DE350" s="182"/>
      <c r="DF350" s="182"/>
      <c r="DG350" s="182"/>
      <c r="DH350" s="182"/>
      <c r="DI350" s="11"/>
      <c r="DJ350" s="11"/>
      <c r="DK350" s="11"/>
      <c r="DL350" s="11"/>
      <c r="DM350" s="11"/>
      <c r="DN350" s="11"/>
      <c r="DO350" s="11"/>
      <c r="DP350" s="11"/>
      <c r="DQ350" s="11"/>
    </row>
    <row r="351" spans="1:121" s="12" customFormat="1" ht="24.75" customHeight="1">
      <c r="A351" s="235"/>
      <c r="B351" s="236"/>
      <c r="C351" s="222" t="s">
        <v>298</v>
      </c>
      <c r="D351" s="223"/>
      <c r="E351" s="223"/>
      <c r="F351" s="223"/>
      <c r="G351" s="224"/>
      <c r="H351" s="39" t="s">
        <v>58</v>
      </c>
      <c r="I351" s="39" t="s">
        <v>68</v>
      </c>
      <c r="J351" s="39" t="s">
        <v>297</v>
      </c>
      <c r="K351" s="39" t="s">
        <v>293</v>
      </c>
      <c r="L351" s="39" t="s">
        <v>370</v>
      </c>
      <c r="M351" s="26">
        <v>47.3</v>
      </c>
      <c r="N351" s="33">
        <v>47.3</v>
      </c>
      <c r="O351" s="33">
        <v>47.3</v>
      </c>
      <c r="P351" s="33">
        <v>51</v>
      </c>
      <c r="Q351" s="33"/>
      <c r="R351" s="33"/>
      <c r="S351" s="33"/>
      <c r="T351" s="45">
        <v>3</v>
      </c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82"/>
      <c r="AR351" s="182"/>
      <c r="AS351" s="182"/>
      <c r="AT351" s="182"/>
      <c r="AU351" s="182"/>
      <c r="AV351" s="182"/>
      <c r="AW351" s="182"/>
      <c r="AX351" s="182"/>
      <c r="AY351" s="182"/>
      <c r="AZ351" s="182"/>
      <c r="BA351" s="182"/>
      <c r="BB351" s="182"/>
      <c r="BC351" s="182"/>
      <c r="BD351" s="182"/>
      <c r="BE351" s="182"/>
      <c r="BF351" s="182"/>
      <c r="BG351" s="182"/>
      <c r="BH351" s="182"/>
      <c r="BI351" s="182"/>
      <c r="BJ351" s="182"/>
      <c r="BK351" s="182"/>
      <c r="BL351" s="182"/>
      <c r="BM351" s="182"/>
      <c r="BN351" s="182"/>
      <c r="BO351" s="182"/>
      <c r="BP351" s="182"/>
      <c r="BQ351" s="182"/>
      <c r="BR351" s="182"/>
      <c r="BS351" s="182"/>
      <c r="BT351" s="182"/>
      <c r="BU351" s="182"/>
      <c r="BV351" s="182"/>
      <c r="BW351" s="182"/>
      <c r="BX351" s="182"/>
      <c r="BY351" s="182"/>
      <c r="BZ351" s="182"/>
      <c r="CA351" s="182"/>
      <c r="CB351" s="182"/>
      <c r="CC351" s="182"/>
      <c r="CD351" s="182"/>
      <c r="CE351" s="182"/>
      <c r="CF351" s="182"/>
      <c r="CG351" s="182"/>
      <c r="CH351" s="182"/>
      <c r="CI351" s="182"/>
      <c r="CJ351" s="182"/>
      <c r="CK351" s="182"/>
      <c r="CL351" s="182"/>
      <c r="CM351" s="182"/>
      <c r="CN351" s="182"/>
      <c r="CO351" s="182"/>
      <c r="CP351" s="182"/>
      <c r="CQ351" s="182"/>
      <c r="CR351" s="182"/>
      <c r="CS351" s="182"/>
      <c r="CT351" s="182"/>
      <c r="CU351" s="182"/>
      <c r="CV351" s="182"/>
      <c r="CW351" s="182"/>
      <c r="CX351" s="182"/>
      <c r="CY351" s="182"/>
      <c r="CZ351" s="182"/>
      <c r="DA351" s="182"/>
      <c r="DB351" s="182"/>
      <c r="DC351" s="182"/>
      <c r="DD351" s="182"/>
      <c r="DE351" s="182"/>
      <c r="DF351" s="182"/>
      <c r="DG351" s="182"/>
      <c r="DH351" s="182"/>
      <c r="DI351" s="11"/>
      <c r="DJ351" s="11"/>
      <c r="DK351" s="11"/>
      <c r="DL351" s="11"/>
      <c r="DM351" s="11"/>
      <c r="DN351" s="11"/>
      <c r="DO351" s="11"/>
      <c r="DP351" s="11"/>
      <c r="DQ351" s="11"/>
    </row>
    <row r="352" spans="1:121" s="3" customFormat="1" ht="102.75" customHeight="1" hidden="1">
      <c r="A352" s="232">
        <v>403</v>
      </c>
      <c r="B352" s="233" t="s">
        <v>299</v>
      </c>
      <c r="C352" s="245" t="s">
        <v>0</v>
      </c>
      <c r="D352" s="52" t="s">
        <v>285</v>
      </c>
      <c r="E352" s="53" t="s">
        <v>300</v>
      </c>
      <c r="F352" s="54">
        <v>41562</v>
      </c>
      <c r="G352" s="54">
        <v>42004</v>
      </c>
      <c r="H352" s="199" t="s">
        <v>58</v>
      </c>
      <c r="I352" s="199" t="s">
        <v>68</v>
      </c>
      <c r="J352" s="199" t="s">
        <v>301</v>
      </c>
      <c r="K352" s="199"/>
      <c r="L352" s="199"/>
      <c r="M352" s="193"/>
      <c r="N352" s="193">
        <f>N354</f>
        <v>14.9</v>
      </c>
      <c r="O352" s="193">
        <f>O354</f>
        <v>14.9</v>
      </c>
      <c r="P352" s="193"/>
      <c r="Q352" s="193"/>
      <c r="R352" s="193"/>
      <c r="S352" s="193"/>
      <c r="T352" s="196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82"/>
      <c r="AR352" s="182"/>
      <c r="AS352" s="182"/>
      <c r="AT352" s="182"/>
      <c r="AU352" s="182"/>
      <c r="AV352" s="182"/>
      <c r="AW352" s="182"/>
      <c r="AX352" s="182"/>
      <c r="AY352" s="182"/>
      <c r="AZ352" s="182"/>
      <c r="BA352" s="182"/>
      <c r="BB352" s="182"/>
      <c r="BC352" s="182"/>
      <c r="BD352" s="182"/>
      <c r="BE352" s="182"/>
      <c r="BF352" s="182"/>
      <c r="BG352" s="182"/>
      <c r="BH352" s="182"/>
      <c r="BI352" s="182"/>
      <c r="BJ352" s="182"/>
      <c r="BK352" s="182"/>
      <c r="BL352" s="182"/>
      <c r="BM352" s="182"/>
      <c r="BN352" s="182"/>
      <c r="BO352" s="182"/>
      <c r="BP352" s="182"/>
      <c r="BQ352" s="182"/>
      <c r="BR352" s="182"/>
      <c r="BS352" s="182"/>
      <c r="BT352" s="182"/>
      <c r="BU352" s="182"/>
      <c r="BV352" s="182"/>
      <c r="BW352" s="182"/>
      <c r="BX352" s="182"/>
      <c r="BY352" s="182"/>
      <c r="BZ352" s="182"/>
      <c r="CA352" s="182"/>
      <c r="CB352" s="182"/>
      <c r="CC352" s="182"/>
      <c r="CD352" s="182"/>
      <c r="CE352" s="182"/>
      <c r="CF352" s="182"/>
      <c r="CG352" s="182"/>
      <c r="CH352" s="182"/>
      <c r="CI352" s="182"/>
      <c r="CJ352" s="182"/>
      <c r="CK352" s="182"/>
      <c r="CL352" s="182"/>
      <c r="CM352" s="182"/>
      <c r="CN352" s="182"/>
      <c r="CO352" s="182"/>
      <c r="CP352" s="182"/>
      <c r="CQ352" s="182"/>
      <c r="CR352" s="182"/>
      <c r="CS352" s="182"/>
      <c r="CT352" s="182"/>
      <c r="CU352" s="182"/>
      <c r="CV352" s="182"/>
      <c r="CW352" s="182"/>
      <c r="CX352" s="182"/>
      <c r="CY352" s="182"/>
      <c r="CZ352" s="182"/>
      <c r="DA352" s="182"/>
      <c r="DB352" s="182"/>
      <c r="DC352" s="182"/>
      <c r="DD352" s="182"/>
      <c r="DE352" s="182"/>
      <c r="DF352" s="182"/>
      <c r="DG352" s="182"/>
      <c r="DH352" s="182"/>
      <c r="DI352" s="2"/>
      <c r="DJ352" s="2"/>
      <c r="DK352" s="2"/>
      <c r="DL352" s="2"/>
      <c r="DM352" s="2"/>
      <c r="DN352" s="2"/>
      <c r="DO352" s="2"/>
      <c r="DP352" s="2"/>
      <c r="DQ352" s="2"/>
    </row>
    <row r="353" spans="1:121" s="3" customFormat="1" ht="150.75" customHeight="1" hidden="1">
      <c r="A353" s="221"/>
      <c r="B353" s="234"/>
      <c r="C353" s="247"/>
      <c r="D353" s="143" t="s">
        <v>367</v>
      </c>
      <c r="E353" s="144" t="s">
        <v>57</v>
      </c>
      <c r="F353" s="144" t="s">
        <v>287</v>
      </c>
      <c r="G353" s="144" t="s">
        <v>288</v>
      </c>
      <c r="H353" s="201"/>
      <c r="I353" s="201"/>
      <c r="J353" s="201"/>
      <c r="K353" s="201"/>
      <c r="L353" s="201"/>
      <c r="M353" s="195"/>
      <c r="N353" s="195"/>
      <c r="O353" s="195"/>
      <c r="P353" s="195"/>
      <c r="Q353" s="195"/>
      <c r="R353" s="195"/>
      <c r="S353" s="195"/>
      <c r="T353" s="198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82"/>
      <c r="AR353" s="182"/>
      <c r="AS353" s="182"/>
      <c r="AT353" s="182"/>
      <c r="AU353" s="182"/>
      <c r="AV353" s="182"/>
      <c r="AW353" s="182"/>
      <c r="AX353" s="182"/>
      <c r="AY353" s="182"/>
      <c r="AZ353" s="182"/>
      <c r="BA353" s="182"/>
      <c r="BB353" s="182"/>
      <c r="BC353" s="182"/>
      <c r="BD353" s="182"/>
      <c r="BE353" s="182"/>
      <c r="BF353" s="182"/>
      <c r="BG353" s="182"/>
      <c r="BH353" s="182"/>
      <c r="BI353" s="182"/>
      <c r="BJ353" s="182"/>
      <c r="BK353" s="182"/>
      <c r="BL353" s="182"/>
      <c r="BM353" s="182"/>
      <c r="BN353" s="182"/>
      <c r="BO353" s="182"/>
      <c r="BP353" s="182"/>
      <c r="BQ353" s="182"/>
      <c r="BR353" s="182"/>
      <c r="BS353" s="182"/>
      <c r="BT353" s="182"/>
      <c r="BU353" s="182"/>
      <c r="BV353" s="182"/>
      <c r="BW353" s="182"/>
      <c r="BX353" s="182"/>
      <c r="BY353" s="182"/>
      <c r="BZ353" s="182"/>
      <c r="CA353" s="182"/>
      <c r="CB353" s="182"/>
      <c r="CC353" s="182"/>
      <c r="CD353" s="182"/>
      <c r="CE353" s="182"/>
      <c r="CF353" s="182"/>
      <c r="CG353" s="182"/>
      <c r="CH353" s="182"/>
      <c r="CI353" s="182"/>
      <c r="CJ353" s="182"/>
      <c r="CK353" s="182"/>
      <c r="CL353" s="182"/>
      <c r="CM353" s="182"/>
      <c r="CN353" s="182"/>
      <c r="CO353" s="182"/>
      <c r="CP353" s="182"/>
      <c r="CQ353" s="182"/>
      <c r="CR353" s="182"/>
      <c r="CS353" s="182"/>
      <c r="CT353" s="182"/>
      <c r="CU353" s="182"/>
      <c r="CV353" s="182"/>
      <c r="CW353" s="182"/>
      <c r="CX353" s="182"/>
      <c r="CY353" s="182"/>
      <c r="CZ353" s="182"/>
      <c r="DA353" s="182"/>
      <c r="DB353" s="182"/>
      <c r="DC353" s="182"/>
      <c r="DD353" s="182"/>
      <c r="DE353" s="182"/>
      <c r="DF353" s="182"/>
      <c r="DG353" s="182"/>
      <c r="DH353" s="182"/>
      <c r="DI353" s="2"/>
      <c r="DJ353" s="2"/>
      <c r="DK353" s="2"/>
      <c r="DL353" s="2"/>
      <c r="DM353" s="2"/>
      <c r="DN353" s="2"/>
      <c r="DO353" s="2"/>
      <c r="DP353" s="2"/>
      <c r="DQ353" s="2"/>
    </row>
    <row r="354" spans="1:121" s="3" customFormat="1" ht="18" customHeight="1" hidden="1">
      <c r="A354" s="235"/>
      <c r="B354" s="236"/>
      <c r="C354" s="222" t="s">
        <v>292</v>
      </c>
      <c r="D354" s="225"/>
      <c r="E354" s="278"/>
      <c r="F354" s="278"/>
      <c r="G354" s="248"/>
      <c r="H354" s="111" t="s">
        <v>58</v>
      </c>
      <c r="I354" s="111" t="s">
        <v>68</v>
      </c>
      <c r="J354" s="111" t="s">
        <v>301</v>
      </c>
      <c r="K354" s="111" t="s">
        <v>293</v>
      </c>
      <c r="L354" s="111" t="s">
        <v>294</v>
      </c>
      <c r="M354" s="26"/>
      <c r="N354" s="33">
        <v>14.9</v>
      </c>
      <c r="O354" s="33">
        <v>14.9</v>
      </c>
      <c r="P354" s="33"/>
      <c r="Q354" s="33"/>
      <c r="R354" s="33"/>
      <c r="S354" s="33"/>
      <c r="T354" s="145">
        <v>3</v>
      </c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82"/>
      <c r="AR354" s="182"/>
      <c r="AS354" s="182"/>
      <c r="AT354" s="182"/>
      <c r="AU354" s="182"/>
      <c r="AV354" s="182"/>
      <c r="AW354" s="182"/>
      <c r="AX354" s="182"/>
      <c r="AY354" s="182"/>
      <c r="AZ354" s="182"/>
      <c r="BA354" s="182"/>
      <c r="BB354" s="182"/>
      <c r="BC354" s="182"/>
      <c r="BD354" s="182"/>
      <c r="BE354" s="182"/>
      <c r="BF354" s="182"/>
      <c r="BG354" s="182"/>
      <c r="BH354" s="182"/>
      <c r="BI354" s="182"/>
      <c r="BJ354" s="182"/>
      <c r="BK354" s="182"/>
      <c r="BL354" s="182"/>
      <c r="BM354" s="182"/>
      <c r="BN354" s="182"/>
      <c r="BO354" s="182"/>
      <c r="BP354" s="182"/>
      <c r="BQ354" s="182"/>
      <c r="BR354" s="182"/>
      <c r="BS354" s="182"/>
      <c r="BT354" s="182"/>
      <c r="BU354" s="182"/>
      <c r="BV354" s="182"/>
      <c r="BW354" s="182"/>
      <c r="BX354" s="182"/>
      <c r="BY354" s="182"/>
      <c r="BZ354" s="182"/>
      <c r="CA354" s="182"/>
      <c r="CB354" s="182"/>
      <c r="CC354" s="182"/>
      <c r="CD354" s="182"/>
      <c r="CE354" s="182"/>
      <c r="CF354" s="182"/>
      <c r="CG354" s="182"/>
      <c r="CH354" s="182"/>
      <c r="CI354" s="182"/>
      <c r="CJ354" s="182"/>
      <c r="CK354" s="182"/>
      <c r="CL354" s="182"/>
      <c r="CM354" s="182"/>
      <c r="CN354" s="182"/>
      <c r="CO354" s="182"/>
      <c r="CP354" s="182"/>
      <c r="CQ354" s="182"/>
      <c r="CR354" s="182"/>
      <c r="CS354" s="182"/>
      <c r="CT354" s="182"/>
      <c r="CU354" s="182"/>
      <c r="CV354" s="182"/>
      <c r="CW354" s="182"/>
      <c r="CX354" s="182"/>
      <c r="CY354" s="182"/>
      <c r="CZ354" s="182"/>
      <c r="DA354" s="182"/>
      <c r="DB354" s="182"/>
      <c r="DC354" s="182"/>
      <c r="DD354" s="182"/>
      <c r="DE354" s="182"/>
      <c r="DF354" s="182"/>
      <c r="DG354" s="182"/>
      <c r="DH354" s="182"/>
      <c r="DI354" s="2"/>
      <c r="DJ354" s="2"/>
      <c r="DK354" s="2"/>
      <c r="DL354" s="2"/>
      <c r="DM354" s="2"/>
      <c r="DN354" s="2"/>
      <c r="DO354" s="2"/>
      <c r="DP354" s="2"/>
      <c r="DQ354" s="2"/>
    </row>
    <row r="355" spans="1:121" s="3" customFormat="1" ht="78" customHeight="1" hidden="1">
      <c r="A355" s="232">
        <v>403</v>
      </c>
      <c r="B355" s="233" t="s">
        <v>299</v>
      </c>
      <c r="C355" s="245" t="s">
        <v>1</v>
      </c>
      <c r="D355" s="184" t="s">
        <v>303</v>
      </c>
      <c r="E355" s="187" t="s">
        <v>57</v>
      </c>
      <c r="F355" s="190">
        <v>41640</v>
      </c>
      <c r="G355" s="190">
        <v>42369</v>
      </c>
      <c r="H355" s="199" t="s">
        <v>58</v>
      </c>
      <c r="I355" s="199" t="s">
        <v>213</v>
      </c>
      <c r="J355" s="199" t="s">
        <v>302</v>
      </c>
      <c r="K355" s="199"/>
      <c r="L355" s="199"/>
      <c r="M355" s="193"/>
      <c r="N355" s="193"/>
      <c r="O355" s="193"/>
      <c r="P355" s="193"/>
      <c r="Q355" s="193"/>
      <c r="R355" s="193"/>
      <c r="S355" s="193"/>
      <c r="T355" s="196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82"/>
      <c r="AR355" s="182"/>
      <c r="AS355" s="182"/>
      <c r="AT355" s="182"/>
      <c r="AU355" s="182"/>
      <c r="AV355" s="182"/>
      <c r="AW355" s="182"/>
      <c r="AX355" s="182"/>
      <c r="AY355" s="182"/>
      <c r="AZ355" s="182"/>
      <c r="BA355" s="182"/>
      <c r="BB355" s="182"/>
      <c r="BC355" s="182"/>
      <c r="BD355" s="182"/>
      <c r="BE355" s="182"/>
      <c r="BF355" s="182"/>
      <c r="BG355" s="182"/>
      <c r="BH355" s="182"/>
      <c r="BI355" s="182"/>
      <c r="BJ355" s="182"/>
      <c r="BK355" s="182"/>
      <c r="BL355" s="182"/>
      <c r="BM355" s="182"/>
      <c r="BN355" s="182"/>
      <c r="BO355" s="182"/>
      <c r="BP355" s="182"/>
      <c r="BQ355" s="182"/>
      <c r="BR355" s="182"/>
      <c r="BS355" s="182"/>
      <c r="BT355" s="182"/>
      <c r="BU355" s="182"/>
      <c r="BV355" s="182"/>
      <c r="BW355" s="182"/>
      <c r="BX355" s="182"/>
      <c r="BY355" s="182"/>
      <c r="BZ355" s="182"/>
      <c r="CA355" s="182"/>
      <c r="CB355" s="182"/>
      <c r="CC355" s="182"/>
      <c r="CD355" s="182"/>
      <c r="CE355" s="182"/>
      <c r="CF355" s="182"/>
      <c r="CG355" s="182"/>
      <c r="CH355" s="182"/>
      <c r="CI355" s="182"/>
      <c r="CJ355" s="182"/>
      <c r="CK355" s="182"/>
      <c r="CL355" s="182"/>
      <c r="CM355" s="182"/>
      <c r="CN355" s="182"/>
      <c r="CO355" s="182"/>
      <c r="CP355" s="182"/>
      <c r="CQ355" s="182"/>
      <c r="CR355" s="182"/>
      <c r="CS355" s="182"/>
      <c r="CT355" s="182"/>
      <c r="CU355" s="182"/>
      <c r="CV355" s="182"/>
      <c r="CW355" s="182"/>
      <c r="CX355" s="182"/>
      <c r="CY355" s="182"/>
      <c r="CZ355" s="182"/>
      <c r="DA355" s="182"/>
      <c r="DB355" s="182"/>
      <c r="DC355" s="182"/>
      <c r="DD355" s="182"/>
      <c r="DE355" s="182"/>
      <c r="DF355" s="182"/>
      <c r="DG355" s="182"/>
      <c r="DH355" s="182"/>
      <c r="DI355" s="2"/>
      <c r="DJ355" s="2"/>
      <c r="DK355" s="2"/>
      <c r="DL355" s="2"/>
      <c r="DM355" s="2"/>
      <c r="DN355" s="2"/>
      <c r="DO355" s="2"/>
      <c r="DP355" s="2"/>
      <c r="DQ355" s="2"/>
    </row>
    <row r="356" spans="1:121" s="3" customFormat="1" ht="107.25" customHeight="1" hidden="1">
      <c r="A356" s="243"/>
      <c r="B356" s="244"/>
      <c r="C356" s="246"/>
      <c r="D356" s="185"/>
      <c r="E356" s="188"/>
      <c r="F356" s="191"/>
      <c r="G356" s="191"/>
      <c r="H356" s="200"/>
      <c r="I356" s="200"/>
      <c r="J356" s="200"/>
      <c r="K356" s="200"/>
      <c r="L356" s="200"/>
      <c r="M356" s="194"/>
      <c r="N356" s="194"/>
      <c r="O356" s="194"/>
      <c r="P356" s="194"/>
      <c r="Q356" s="194"/>
      <c r="R356" s="194"/>
      <c r="S356" s="194"/>
      <c r="T356" s="197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182"/>
      <c r="AT356" s="182"/>
      <c r="AU356" s="182"/>
      <c r="AV356" s="182"/>
      <c r="AW356" s="182"/>
      <c r="AX356" s="182"/>
      <c r="AY356" s="182"/>
      <c r="AZ356" s="182"/>
      <c r="BA356" s="182"/>
      <c r="BB356" s="182"/>
      <c r="BC356" s="182"/>
      <c r="BD356" s="182"/>
      <c r="BE356" s="182"/>
      <c r="BF356" s="182"/>
      <c r="BG356" s="182"/>
      <c r="BH356" s="182"/>
      <c r="BI356" s="182"/>
      <c r="BJ356" s="182"/>
      <c r="BK356" s="182"/>
      <c r="BL356" s="182"/>
      <c r="BM356" s="182"/>
      <c r="BN356" s="182"/>
      <c r="BO356" s="182"/>
      <c r="BP356" s="182"/>
      <c r="BQ356" s="182"/>
      <c r="BR356" s="182"/>
      <c r="BS356" s="182"/>
      <c r="BT356" s="182"/>
      <c r="BU356" s="182"/>
      <c r="BV356" s="182"/>
      <c r="BW356" s="182"/>
      <c r="BX356" s="182"/>
      <c r="BY356" s="182"/>
      <c r="BZ356" s="182"/>
      <c r="CA356" s="182"/>
      <c r="CB356" s="182"/>
      <c r="CC356" s="182"/>
      <c r="CD356" s="182"/>
      <c r="CE356" s="182"/>
      <c r="CF356" s="182"/>
      <c r="CG356" s="182"/>
      <c r="CH356" s="182"/>
      <c r="CI356" s="182"/>
      <c r="CJ356" s="182"/>
      <c r="CK356" s="182"/>
      <c r="CL356" s="182"/>
      <c r="CM356" s="182"/>
      <c r="CN356" s="182"/>
      <c r="CO356" s="182"/>
      <c r="CP356" s="182"/>
      <c r="CQ356" s="182"/>
      <c r="CR356" s="182"/>
      <c r="CS356" s="182"/>
      <c r="CT356" s="182"/>
      <c r="CU356" s="182"/>
      <c r="CV356" s="182"/>
      <c r="CW356" s="182"/>
      <c r="CX356" s="182"/>
      <c r="CY356" s="182"/>
      <c r="CZ356" s="182"/>
      <c r="DA356" s="182"/>
      <c r="DB356" s="182"/>
      <c r="DC356" s="182"/>
      <c r="DD356" s="182"/>
      <c r="DE356" s="182"/>
      <c r="DF356" s="182"/>
      <c r="DG356" s="182"/>
      <c r="DH356" s="182"/>
      <c r="DI356" s="2"/>
      <c r="DJ356" s="2"/>
      <c r="DK356" s="2"/>
      <c r="DL356" s="2"/>
      <c r="DM356" s="2"/>
      <c r="DN356" s="2"/>
      <c r="DO356" s="2"/>
      <c r="DP356" s="2"/>
      <c r="DQ356" s="2"/>
    </row>
    <row r="357" spans="1:121" s="3" customFormat="1" ht="45.75" customHeight="1" hidden="1">
      <c r="A357" s="243"/>
      <c r="B357" s="244"/>
      <c r="C357" s="246"/>
      <c r="D357" s="185"/>
      <c r="E357" s="188"/>
      <c r="F357" s="191"/>
      <c r="G357" s="191"/>
      <c r="H357" s="200"/>
      <c r="I357" s="200"/>
      <c r="J357" s="200"/>
      <c r="K357" s="200"/>
      <c r="L357" s="200"/>
      <c r="M357" s="194"/>
      <c r="N357" s="194"/>
      <c r="O357" s="194"/>
      <c r="P357" s="194"/>
      <c r="Q357" s="194"/>
      <c r="R357" s="194"/>
      <c r="S357" s="194"/>
      <c r="T357" s="197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2"/>
      <c r="AT357" s="182"/>
      <c r="AU357" s="182"/>
      <c r="AV357" s="182"/>
      <c r="AW357" s="182"/>
      <c r="AX357" s="182"/>
      <c r="AY357" s="182"/>
      <c r="AZ357" s="182"/>
      <c r="BA357" s="182"/>
      <c r="BB357" s="182"/>
      <c r="BC357" s="182"/>
      <c r="BD357" s="182"/>
      <c r="BE357" s="182"/>
      <c r="BF357" s="182"/>
      <c r="BG357" s="182"/>
      <c r="BH357" s="182"/>
      <c r="BI357" s="182"/>
      <c r="BJ357" s="182"/>
      <c r="BK357" s="182"/>
      <c r="BL357" s="182"/>
      <c r="BM357" s="182"/>
      <c r="BN357" s="182"/>
      <c r="BO357" s="182"/>
      <c r="BP357" s="182"/>
      <c r="BQ357" s="182"/>
      <c r="BR357" s="182"/>
      <c r="BS357" s="182"/>
      <c r="BT357" s="182"/>
      <c r="BU357" s="182"/>
      <c r="BV357" s="182"/>
      <c r="BW357" s="182"/>
      <c r="BX357" s="182"/>
      <c r="BY357" s="182"/>
      <c r="BZ357" s="182"/>
      <c r="CA357" s="182"/>
      <c r="CB357" s="182"/>
      <c r="CC357" s="182"/>
      <c r="CD357" s="182"/>
      <c r="CE357" s="182"/>
      <c r="CF357" s="182"/>
      <c r="CG357" s="182"/>
      <c r="CH357" s="182"/>
      <c r="CI357" s="182"/>
      <c r="CJ357" s="182"/>
      <c r="CK357" s="182"/>
      <c r="CL357" s="182"/>
      <c r="CM357" s="182"/>
      <c r="CN357" s="182"/>
      <c r="CO357" s="182"/>
      <c r="CP357" s="182"/>
      <c r="CQ357" s="182"/>
      <c r="CR357" s="182"/>
      <c r="CS357" s="182"/>
      <c r="CT357" s="182"/>
      <c r="CU357" s="182"/>
      <c r="CV357" s="182"/>
      <c r="CW357" s="182"/>
      <c r="CX357" s="182"/>
      <c r="CY357" s="182"/>
      <c r="CZ357" s="182"/>
      <c r="DA357" s="182"/>
      <c r="DB357" s="182"/>
      <c r="DC357" s="182"/>
      <c r="DD357" s="182"/>
      <c r="DE357" s="182"/>
      <c r="DF357" s="182"/>
      <c r="DG357" s="182"/>
      <c r="DH357" s="182"/>
      <c r="DI357" s="2"/>
      <c r="DJ357" s="2"/>
      <c r="DK357" s="2"/>
      <c r="DL357" s="2"/>
      <c r="DM357" s="2"/>
      <c r="DN357" s="2"/>
      <c r="DO357" s="2"/>
      <c r="DP357" s="2"/>
      <c r="DQ357" s="2"/>
    </row>
    <row r="358" spans="1:121" s="3" customFormat="1" ht="81.75" customHeight="1" hidden="1">
      <c r="A358" s="243"/>
      <c r="B358" s="244"/>
      <c r="C358" s="246"/>
      <c r="D358" s="146" t="s">
        <v>304</v>
      </c>
      <c r="E358" s="83" t="s">
        <v>57</v>
      </c>
      <c r="F358" s="81">
        <v>42005</v>
      </c>
      <c r="G358" s="81">
        <v>42369</v>
      </c>
      <c r="H358" s="200"/>
      <c r="I358" s="200"/>
      <c r="J358" s="200"/>
      <c r="K358" s="200"/>
      <c r="L358" s="200"/>
      <c r="M358" s="194"/>
      <c r="N358" s="194"/>
      <c r="O358" s="194"/>
      <c r="P358" s="194"/>
      <c r="Q358" s="194"/>
      <c r="R358" s="194"/>
      <c r="S358" s="194"/>
      <c r="T358" s="197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82"/>
      <c r="AR358" s="182"/>
      <c r="AS358" s="182"/>
      <c r="AT358" s="182"/>
      <c r="AU358" s="182"/>
      <c r="AV358" s="182"/>
      <c r="AW358" s="182"/>
      <c r="AX358" s="182"/>
      <c r="AY358" s="182"/>
      <c r="AZ358" s="182"/>
      <c r="BA358" s="182"/>
      <c r="BB358" s="182"/>
      <c r="BC358" s="182"/>
      <c r="BD358" s="182"/>
      <c r="BE358" s="182"/>
      <c r="BF358" s="182"/>
      <c r="BG358" s="182"/>
      <c r="BH358" s="182"/>
      <c r="BI358" s="182"/>
      <c r="BJ358" s="182"/>
      <c r="BK358" s="182"/>
      <c r="BL358" s="182"/>
      <c r="BM358" s="182"/>
      <c r="BN358" s="182"/>
      <c r="BO358" s="182"/>
      <c r="BP358" s="182"/>
      <c r="BQ358" s="182"/>
      <c r="BR358" s="182"/>
      <c r="BS358" s="182"/>
      <c r="BT358" s="182"/>
      <c r="BU358" s="182"/>
      <c r="BV358" s="182"/>
      <c r="BW358" s="182"/>
      <c r="BX358" s="182"/>
      <c r="BY358" s="182"/>
      <c r="BZ358" s="182"/>
      <c r="CA358" s="182"/>
      <c r="CB358" s="182"/>
      <c r="CC358" s="182"/>
      <c r="CD358" s="182"/>
      <c r="CE358" s="182"/>
      <c r="CF358" s="182"/>
      <c r="CG358" s="182"/>
      <c r="CH358" s="182"/>
      <c r="CI358" s="182"/>
      <c r="CJ358" s="182"/>
      <c r="CK358" s="182"/>
      <c r="CL358" s="182"/>
      <c r="CM358" s="182"/>
      <c r="CN358" s="182"/>
      <c r="CO358" s="182"/>
      <c r="CP358" s="182"/>
      <c r="CQ358" s="182"/>
      <c r="CR358" s="182"/>
      <c r="CS358" s="182"/>
      <c r="CT358" s="182"/>
      <c r="CU358" s="182"/>
      <c r="CV358" s="182"/>
      <c r="CW358" s="182"/>
      <c r="CX358" s="182"/>
      <c r="CY358" s="182"/>
      <c r="CZ358" s="182"/>
      <c r="DA358" s="182"/>
      <c r="DB358" s="182"/>
      <c r="DC358" s="182"/>
      <c r="DD358" s="182"/>
      <c r="DE358" s="182"/>
      <c r="DF358" s="182"/>
      <c r="DG358" s="182"/>
      <c r="DH358" s="182"/>
      <c r="DI358" s="2"/>
      <c r="DJ358" s="2"/>
      <c r="DK358" s="2"/>
      <c r="DL358" s="2"/>
      <c r="DM358" s="2"/>
      <c r="DN358" s="2"/>
      <c r="DO358" s="2"/>
      <c r="DP358" s="2"/>
      <c r="DQ358" s="2"/>
    </row>
    <row r="359" spans="1:121" s="3" customFormat="1" ht="10.5" customHeight="1" hidden="1">
      <c r="A359" s="221"/>
      <c r="B359" s="234"/>
      <c r="C359" s="247"/>
      <c r="D359" s="85"/>
      <c r="E359" s="59"/>
      <c r="F359" s="66"/>
      <c r="G359" s="66"/>
      <c r="H359" s="201"/>
      <c r="I359" s="201"/>
      <c r="J359" s="201"/>
      <c r="K359" s="201"/>
      <c r="L359" s="201"/>
      <c r="M359" s="195"/>
      <c r="N359" s="195"/>
      <c r="O359" s="195"/>
      <c r="P359" s="195"/>
      <c r="Q359" s="195"/>
      <c r="R359" s="195"/>
      <c r="S359" s="195"/>
      <c r="T359" s="198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82"/>
      <c r="AR359" s="182"/>
      <c r="AS359" s="182"/>
      <c r="AT359" s="182"/>
      <c r="AU359" s="182"/>
      <c r="AV359" s="182"/>
      <c r="AW359" s="182"/>
      <c r="AX359" s="182"/>
      <c r="AY359" s="182"/>
      <c r="AZ359" s="182"/>
      <c r="BA359" s="182"/>
      <c r="BB359" s="182"/>
      <c r="BC359" s="182"/>
      <c r="BD359" s="182"/>
      <c r="BE359" s="182"/>
      <c r="BF359" s="182"/>
      <c r="BG359" s="182"/>
      <c r="BH359" s="182"/>
      <c r="BI359" s="182"/>
      <c r="BJ359" s="182"/>
      <c r="BK359" s="182"/>
      <c r="BL359" s="182"/>
      <c r="BM359" s="182"/>
      <c r="BN359" s="182"/>
      <c r="BO359" s="182"/>
      <c r="BP359" s="182"/>
      <c r="BQ359" s="182"/>
      <c r="BR359" s="182"/>
      <c r="BS359" s="182"/>
      <c r="BT359" s="182"/>
      <c r="BU359" s="182"/>
      <c r="BV359" s="182"/>
      <c r="BW359" s="182"/>
      <c r="BX359" s="182"/>
      <c r="BY359" s="182"/>
      <c r="BZ359" s="182"/>
      <c r="CA359" s="182"/>
      <c r="CB359" s="182"/>
      <c r="CC359" s="182"/>
      <c r="CD359" s="182"/>
      <c r="CE359" s="182"/>
      <c r="CF359" s="182"/>
      <c r="CG359" s="182"/>
      <c r="CH359" s="182"/>
      <c r="CI359" s="182"/>
      <c r="CJ359" s="182"/>
      <c r="CK359" s="182"/>
      <c r="CL359" s="182"/>
      <c r="CM359" s="182"/>
      <c r="CN359" s="182"/>
      <c r="CO359" s="182"/>
      <c r="CP359" s="182"/>
      <c r="CQ359" s="182"/>
      <c r="CR359" s="182"/>
      <c r="CS359" s="182"/>
      <c r="CT359" s="182"/>
      <c r="CU359" s="182"/>
      <c r="CV359" s="182"/>
      <c r="CW359" s="182"/>
      <c r="CX359" s="182"/>
      <c r="CY359" s="182"/>
      <c r="CZ359" s="182"/>
      <c r="DA359" s="182"/>
      <c r="DB359" s="182"/>
      <c r="DC359" s="182"/>
      <c r="DD359" s="182"/>
      <c r="DE359" s="182"/>
      <c r="DF359" s="182"/>
      <c r="DG359" s="182"/>
      <c r="DH359" s="182"/>
      <c r="DI359" s="2"/>
      <c r="DJ359" s="2"/>
      <c r="DK359" s="2"/>
      <c r="DL359" s="2"/>
      <c r="DM359" s="2"/>
      <c r="DN359" s="2"/>
      <c r="DO359" s="2"/>
      <c r="DP359" s="2"/>
      <c r="DQ359" s="2"/>
    </row>
    <row r="360" spans="1:121" s="3" customFormat="1" ht="18" customHeight="1" hidden="1">
      <c r="A360" s="263"/>
      <c r="B360" s="263"/>
      <c r="C360" s="222" t="s">
        <v>292</v>
      </c>
      <c r="D360" s="274"/>
      <c r="E360" s="223"/>
      <c r="F360" s="223"/>
      <c r="G360" s="224"/>
      <c r="H360" s="147" t="s">
        <v>58</v>
      </c>
      <c r="I360" s="148" t="s">
        <v>213</v>
      </c>
      <c r="J360" s="147" t="s">
        <v>302</v>
      </c>
      <c r="K360" s="147" t="s">
        <v>293</v>
      </c>
      <c r="L360" s="147" t="s">
        <v>370</v>
      </c>
      <c r="M360" s="26"/>
      <c r="N360" s="33"/>
      <c r="O360" s="33"/>
      <c r="P360" s="33"/>
      <c r="Q360" s="33"/>
      <c r="R360" s="33"/>
      <c r="S360" s="33"/>
      <c r="T360" s="45">
        <v>3</v>
      </c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2"/>
      <c r="AT360" s="182"/>
      <c r="AU360" s="182"/>
      <c r="AV360" s="182"/>
      <c r="AW360" s="182"/>
      <c r="AX360" s="182"/>
      <c r="AY360" s="182"/>
      <c r="AZ360" s="182"/>
      <c r="BA360" s="182"/>
      <c r="BB360" s="182"/>
      <c r="BC360" s="182"/>
      <c r="BD360" s="182"/>
      <c r="BE360" s="182"/>
      <c r="BF360" s="182"/>
      <c r="BG360" s="182"/>
      <c r="BH360" s="182"/>
      <c r="BI360" s="182"/>
      <c r="BJ360" s="182"/>
      <c r="BK360" s="182"/>
      <c r="BL360" s="182"/>
      <c r="BM360" s="182"/>
      <c r="BN360" s="182"/>
      <c r="BO360" s="182"/>
      <c r="BP360" s="182"/>
      <c r="BQ360" s="182"/>
      <c r="BR360" s="182"/>
      <c r="BS360" s="182"/>
      <c r="BT360" s="182"/>
      <c r="BU360" s="182"/>
      <c r="BV360" s="182"/>
      <c r="BW360" s="182"/>
      <c r="BX360" s="182"/>
      <c r="BY360" s="182"/>
      <c r="BZ360" s="182"/>
      <c r="CA360" s="182"/>
      <c r="CB360" s="182"/>
      <c r="CC360" s="182"/>
      <c r="CD360" s="182"/>
      <c r="CE360" s="182"/>
      <c r="CF360" s="182"/>
      <c r="CG360" s="182"/>
      <c r="CH360" s="182"/>
      <c r="CI360" s="182"/>
      <c r="CJ360" s="182"/>
      <c r="CK360" s="182"/>
      <c r="CL360" s="182"/>
      <c r="CM360" s="182"/>
      <c r="CN360" s="182"/>
      <c r="CO360" s="182"/>
      <c r="CP360" s="182"/>
      <c r="CQ360" s="182"/>
      <c r="CR360" s="182"/>
      <c r="CS360" s="182"/>
      <c r="CT360" s="182"/>
      <c r="CU360" s="182"/>
      <c r="CV360" s="182"/>
      <c r="CW360" s="182"/>
      <c r="CX360" s="182"/>
      <c r="CY360" s="182"/>
      <c r="CZ360" s="182"/>
      <c r="DA360" s="182"/>
      <c r="DB360" s="182"/>
      <c r="DC360" s="182"/>
      <c r="DD360" s="182"/>
      <c r="DE360" s="182"/>
      <c r="DF360" s="182"/>
      <c r="DG360" s="182"/>
      <c r="DH360" s="182"/>
      <c r="DI360" s="2"/>
      <c r="DJ360" s="2"/>
      <c r="DK360" s="2"/>
      <c r="DL360" s="2"/>
      <c r="DM360" s="2"/>
      <c r="DN360" s="2"/>
      <c r="DO360" s="2"/>
      <c r="DP360" s="2"/>
      <c r="DQ360" s="2"/>
    </row>
    <row r="361" spans="1:121" s="12" customFormat="1" ht="37.5" customHeight="1">
      <c r="A361" s="232">
        <v>403</v>
      </c>
      <c r="B361" s="233" t="s">
        <v>415</v>
      </c>
      <c r="C361" s="259" t="s">
        <v>390</v>
      </c>
      <c r="D361" s="184" t="s">
        <v>464</v>
      </c>
      <c r="E361" s="276" t="s">
        <v>57</v>
      </c>
      <c r="F361" s="273" t="s">
        <v>295</v>
      </c>
      <c r="G361" s="273" t="s">
        <v>296</v>
      </c>
      <c r="H361" s="199" t="s">
        <v>58</v>
      </c>
      <c r="I361" s="199" t="s">
        <v>213</v>
      </c>
      <c r="J361" s="199" t="s">
        <v>305</v>
      </c>
      <c r="K361" s="199"/>
      <c r="L361" s="199"/>
      <c r="M361" s="193">
        <f>M366</f>
        <v>437</v>
      </c>
      <c r="N361" s="193">
        <f>N366</f>
        <v>437</v>
      </c>
      <c r="O361" s="193">
        <f>O366</f>
        <v>437</v>
      </c>
      <c r="P361" s="193">
        <f>P366</f>
        <v>410</v>
      </c>
      <c r="Q361" s="193"/>
      <c r="R361" s="193"/>
      <c r="S361" s="193"/>
      <c r="T361" s="196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82"/>
      <c r="AR361" s="182"/>
      <c r="AS361" s="182"/>
      <c r="AT361" s="182"/>
      <c r="AU361" s="182"/>
      <c r="AV361" s="182"/>
      <c r="AW361" s="182"/>
      <c r="AX361" s="182"/>
      <c r="AY361" s="182"/>
      <c r="AZ361" s="182"/>
      <c r="BA361" s="182"/>
      <c r="BB361" s="182"/>
      <c r="BC361" s="182"/>
      <c r="BD361" s="182"/>
      <c r="BE361" s="182"/>
      <c r="BF361" s="182"/>
      <c r="BG361" s="182"/>
      <c r="BH361" s="182"/>
      <c r="BI361" s="182"/>
      <c r="BJ361" s="182"/>
      <c r="BK361" s="182"/>
      <c r="BL361" s="182"/>
      <c r="BM361" s="182"/>
      <c r="BN361" s="182"/>
      <c r="BO361" s="182"/>
      <c r="BP361" s="182"/>
      <c r="BQ361" s="182"/>
      <c r="BR361" s="182"/>
      <c r="BS361" s="182"/>
      <c r="BT361" s="182"/>
      <c r="BU361" s="182"/>
      <c r="BV361" s="182"/>
      <c r="BW361" s="182"/>
      <c r="BX361" s="182"/>
      <c r="BY361" s="182"/>
      <c r="BZ361" s="182"/>
      <c r="CA361" s="182"/>
      <c r="CB361" s="182"/>
      <c r="CC361" s="182"/>
      <c r="CD361" s="182"/>
      <c r="CE361" s="182"/>
      <c r="CF361" s="182"/>
      <c r="CG361" s="182"/>
      <c r="CH361" s="182"/>
      <c r="CI361" s="182"/>
      <c r="CJ361" s="182"/>
      <c r="CK361" s="182"/>
      <c r="CL361" s="182"/>
      <c r="CM361" s="182"/>
      <c r="CN361" s="182"/>
      <c r="CO361" s="182"/>
      <c r="CP361" s="182"/>
      <c r="CQ361" s="182"/>
      <c r="CR361" s="182"/>
      <c r="CS361" s="182"/>
      <c r="CT361" s="182"/>
      <c r="CU361" s="182"/>
      <c r="CV361" s="182"/>
      <c r="CW361" s="182"/>
      <c r="CX361" s="182"/>
      <c r="CY361" s="182"/>
      <c r="CZ361" s="182"/>
      <c r="DA361" s="182"/>
      <c r="DB361" s="182"/>
      <c r="DC361" s="182"/>
      <c r="DD361" s="182"/>
      <c r="DE361" s="182"/>
      <c r="DF361" s="182"/>
      <c r="DG361" s="182"/>
      <c r="DH361" s="182"/>
      <c r="DI361" s="11"/>
      <c r="DJ361" s="11"/>
      <c r="DK361" s="11"/>
      <c r="DL361" s="11"/>
      <c r="DM361" s="11"/>
      <c r="DN361" s="11"/>
      <c r="DO361" s="11"/>
      <c r="DP361" s="11"/>
      <c r="DQ361" s="11"/>
    </row>
    <row r="362" spans="1:121" s="12" customFormat="1" ht="30.75" customHeight="1">
      <c r="A362" s="243"/>
      <c r="B362" s="244"/>
      <c r="C362" s="275"/>
      <c r="D362" s="185"/>
      <c r="E362" s="277"/>
      <c r="F362" s="250"/>
      <c r="G362" s="250"/>
      <c r="H362" s="200"/>
      <c r="I362" s="200"/>
      <c r="J362" s="200"/>
      <c r="K362" s="200"/>
      <c r="L362" s="200"/>
      <c r="M362" s="194"/>
      <c r="N362" s="194"/>
      <c r="O362" s="194"/>
      <c r="P362" s="194"/>
      <c r="Q362" s="194"/>
      <c r="R362" s="194"/>
      <c r="S362" s="194"/>
      <c r="T362" s="197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82"/>
      <c r="AR362" s="182"/>
      <c r="AS362" s="182"/>
      <c r="AT362" s="182"/>
      <c r="AU362" s="182"/>
      <c r="AV362" s="182"/>
      <c r="AW362" s="182"/>
      <c r="AX362" s="182"/>
      <c r="AY362" s="182"/>
      <c r="AZ362" s="182"/>
      <c r="BA362" s="182"/>
      <c r="BB362" s="182"/>
      <c r="BC362" s="182"/>
      <c r="BD362" s="182"/>
      <c r="BE362" s="182"/>
      <c r="BF362" s="182"/>
      <c r="BG362" s="182"/>
      <c r="BH362" s="182"/>
      <c r="BI362" s="182"/>
      <c r="BJ362" s="182"/>
      <c r="BK362" s="182"/>
      <c r="BL362" s="182"/>
      <c r="BM362" s="182"/>
      <c r="BN362" s="182"/>
      <c r="BO362" s="182"/>
      <c r="BP362" s="182"/>
      <c r="BQ362" s="182"/>
      <c r="BR362" s="182"/>
      <c r="BS362" s="182"/>
      <c r="BT362" s="182"/>
      <c r="BU362" s="182"/>
      <c r="BV362" s="182"/>
      <c r="BW362" s="182"/>
      <c r="BX362" s="182"/>
      <c r="BY362" s="182"/>
      <c r="BZ362" s="182"/>
      <c r="CA362" s="182"/>
      <c r="CB362" s="182"/>
      <c r="CC362" s="182"/>
      <c r="CD362" s="182"/>
      <c r="CE362" s="182"/>
      <c r="CF362" s="182"/>
      <c r="CG362" s="182"/>
      <c r="CH362" s="182"/>
      <c r="CI362" s="182"/>
      <c r="CJ362" s="182"/>
      <c r="CK362" s="182"/>
      <c r="CL362" s="182"/>
      <c r="CM362" s="182"/>
      <c r="CN362" s="182"/>
      <c r="CO362" s="182"/>
      <c r="CP362" s="182"/>
      <c r="CQ362" s="182"/>
      <c r="CR362" s="182"/>
      <c r="CS362" s="182"/>
      <c r="CT362" s="182"/>
      <c r="CU362" s="182"/>
      <c r="CV362" s="182"/>
      <c r="CW362" s="182"/>
      <c r="CX362" s="182"/>
      <c r="CY362" s="182"/>
      <c r="CZ362" s="182"/>
      <c r="DA362" s="182"/>
      <c r="DB362" s="182"/>
      <c r="DC362" s="182"/>
      <c r="DD362" s="182"/>
      <c r="DE362" s="182"/>
      <c r="DF362" s="182"/>
      <c r="DG362" s="182"/>
      <c r="DH362" s="182"/>
      <c r="DI362" s="11"/>
      <c r="DJ362" s="11"/>
      <c r="DK362" s="11"/>
      <c r="DL362" s="11"/>
      <c r="DM362" s="11"/>
      <c r="DN362" s="11"/>
      <c r="DO362" s="11"/>
      <c r="DP362" s="11"/>
      <c r="DQ362" s="11"/>
    </row>
    <row r="363" spans="1:121" s="12" customFormat="1" ht="102" customHeight="1">
      <c r="A363" s="243"/>
      <c r="B363" s="244"/>
      <c r="C363" s="275"/>
      <c r="D363" s="116" t="s">
        <v>101</v>
      </c>
      <c r="E363" s="149" t="s">
        <v>57</v>
      </c>
      <c r="F363" s="81">
        <v>42370</v>
      </c>
      <c r="G363" s="81">
        <v>44196</v>
      </c>
      <c r="H363" s="200"/>
      <c r="I363" s="200"/>
      <c r="J363" s="200"/>
      <c r="K363" s="200"/>
      <c r="L363" s="200"/>
      <c r="M363" s="194"/>
      <c r="N363" s="194"/>
      <c r="O363" s="194"/>
      <c r="P363" s="194"/>
      <c r="Q363" s="194"/>
      <c r="R363" s="194"/>
      <c r="S363" s="194"/>
      <c r="T363" s="197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82"/>
      <c r="AR363" s="182"/>
      <c r="AS363" s="182"/>
      <c r="AT363" s="182"/>
      <c r="AU363" s="182"/>
      <c r="AV363" s="182"/>
      <c r="AW363" s="182"/>
      <c r="AX363" s="182"/>
      <c r="AY363" s="182"/>
      <c r="AZ363" s="182"/>
      <c r="BA363" s="182"/>
      <c r="BB363" s="182"/>
      <c r="BC363" s="182"/>
      <c r="BD363" s="182"/>
      <c r="BE363" s="182"/>
      <c r="BF363" s="182"/>
      <c r="BG363" s="182"/>
      <c r="BH363" s="182"/>
      <c r="BI363" s="182"/>
      <c r="BJ363" s="182"/>
      <c r="BK363" s="182"/>
      <c r="BL363" s="182"/>
      <c r="BM363" s="182"/>
      <c r="BN363" s="182"/>
      <c r="BO363" s="182"/>
      <c r="BP363" s="182"/>
      <c r="BQ363" s="182"/>
      <c r="BR363" s="182"/>
      <c r="BS363" s="182"/>
      <c r="BT363" s="182"/>
      <c r="BU363" s="182"/>
      <c r="BV363" s="182"/>
      <c r="BW363" s="182"/>
      <c r="BX363" s="182"/>
      <c r="BY363" s="182"/>
      <c r="BZ363" s="182"/>
      <c r="CA363" s="182"/>
      <c r="CB363" s="182"/>
      <c r="CC363" s="182"/>
      <c r="CD363" s="182"/>
      <c r="CE363" s="182"/>
      <c r="CF363" s="182"/>
      <c r="CG363" s="182"/>
      <c r="CH363" s="182"/>
      <c r="CI363" s="182"/>
      <c r="CJ363" s="182"/>
      <c r="CK363" s="182"/>
      <c r="CL363" s="182"/>
      <c r="CM363" s="182"/>
      <c r="CN363" s="182"/>
      <c r="CO363" s="182"/>
      <c r="CP363" s="182"/>
      <c r="CQ363" s="182"/>
      <c r="CR363" s="182"/>
      <c r="CS363" s="182"/>
      <c r="CT363" s="182"/>
      <c r="CU363" s="182"/>
      <c r="CV363" s="182"/>
      <c r="CW363" s="182"/>
      <c r="CX363" s="182"/>
      <c r="CY363" s="182"/>
      <c r="CZ363" s="182"/>
      <c r="DA363" s="182"/>
      <c r="DB363" s="182"/>
      <c r="DC363" s="182"/>
      <c r="DD363" s="182"/>
      <c r="DE363" s="182"/>
      <c r="DF363" s="182"/>
      <c r="DG363" s="182"/>
      <c r="DH363" s="182"/>
      <c r="DI363" s="11"/>
      <c r="DJ363" s="11"/>
      <c r="DK363" s="11"/>
      <c r="DL363" s="11"/>
      <c r="DM363" s="11"/>
      <c r="DN363" s="11"/>
      <c r="DO363" s="11"/>
      <c r="DP363" s="11"/>
      <c r="DQ363" s="11"/>
    </row>
    <row r="364" spans="1:121" s="12" customFormat="1" ht="24" customHeight="1" hidden="1">
      <c r="A364" s="243"/>
      <c r="B364" s="244"/>
      <c r="C364" s="275"/>
      <c r="D364" s="185" t="s">
        <v>467</v>
      </c>
      <c r="E364" s="270" t="s">
        <v>57</v>
      </c>
      <c r="F364" s="250" t="s">
        <v>387</v>
      </c>
      <c r="G364" s="250" t="s">
        <v>388</v>
      </c>
      <c r="H364" s="200"/>
      <c r="I364" s="200"/>
      <c r="J364" s="200"/>
      <c r="K364" s="200"/>
      <c r="L364" s="200"/>
      <c r="M364" s="194"/>
      <c r="N364" s="194"/>
      <c r="O364" s="194"/>
      <c r="P364" s="194"/>
      <c r="Q364" s="194"/>
      <c r="R364" s="194"/>
      <c r="S364" s="194"/>
      <c r="T364" s="197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82"/>
      <c r="AR364" s="182"/>
      <c r="AS364" s="182"/>
      <c r="AT364" s="182"/>
      <c r="AU364" s="182"/>
      <c r="AV364" s="182"/>
      <c r="AW364" s="182"/>
      <c r="AX364" s="182"/>
      <c r="AY364" s="182"/>
      <c r="AZ364" s="182"/>
      <c r="BA364" s="182"/>
      <c r="BB364" s="182"/>
      <c r="BC364" s="182"/>
      <c r="BD364" s="182"/>
      <c r="BE364" s="182"/>
      <c r="BF364" s="182"/>
      <c r="BG364" s="182"/>
      <c r="BH364" s="182"/>
      <c r="BI364" s="182"/>
      <c r="BJ364" s="182"/>
      <c r="BK364" s="182"/>
      <c r="BL364" s="182"/>
      <c r="BM364" s="182"/>
      <c r="BN364" s="182"/>
      <c r="BO364" s="182"/>
      <c r="BP364" s="182"/>
      <c r="BQ364" s="182"/>
      <c r="BR364" s="182"/>
      <c r="BS364" s="182"/>
      <c r="BT364" s="182"/>
      <c r="BU364" s="182"/>
      <c r="BV364" s="182"/>
      <c r="BW364" s="182"/>
      <c r="BX364" s="182"/>
      <c r="BY364" s="182"/>
      <c r="BZ364" s="182"/>
      <c r="CA364" s="182"/>
      <c r="CB364" s="182"/>
      <c r="CC364" s="182"/>
      <c r="CD364" s="182"/>
      <c r="CE364" s="182"/>
      <c r="CF364" s="182"/>
      <c r="CG364" s="182"/>
      <c r="CH364" s="182"/>
      <c r="CI364" s="182"/>
      <c r="CJ364" s="182"/>
      <c r="CK364" s="182"/>
      <c r="CL364" s="182"/>
      <c r="CM364" s="182"/>
      <c r="CN364" s="182"/>
      <c r="CO364" s="182"/>
      <c r="CP364" s="182"/>
      <c r="CQ364" s="182"/>
      <c r="CR364" s="182"/>
      <c r="CS364" s="182"/>
      <c r="CT364" s="182"/>
      <c r="CU364" s="182"/>
      <c r="CV364" s="182"/>
      <c r="CW364" s="182"/>
      <c r="CX364" s="182"/>
      <c r="CY364" s="182"/>
      <c r="CZ364" s="182"/>
      <c r="DA364" s="182"/>
      <c r="DB364" s="182"/>
      <c r="DC364" s="182"/>
      <c r="DD364" s="182"/>
      <c r="DE364" s="182"/>
      <c r="DF364" s="182"/>
      <c r="DG364" s="182"/>
      <c r="DH364" s="182"/>
      <c r="DI364" s="11"/>
      <c r="DJ364" s="11"/>
      <c r="DK364" s="11"/>
      <c r="DL364" s="11"/>
      <c r="DM364" s="11"/>
      <c r="DN364" s="11"/>
      <c r="DO364" s="11"/>
      <c r="DP364" s="11"/>
      <c r="DQ364" s="11"/>
    </row>
    <row r="365" spans="1:121" s="12" customFormat="1" ht="84" customHeight="1">
      <c r="A365" s="221"/>
      <c r="B365" s="234"/>
      <c r="C365" s="260"/>
      <c r="D365" s="186"/>
      <c r="E365" s="271"/>
      <c r="F365" s="272"/>
      <c r="G365" s="250"/>
      <c r="H365" s="201"/>
      <c r="I365" s="201"/>
      <c r="J365" s="201"/>
      <c r="K365" s="201"/>
      <c r="L365" s="201"/>
      <c r="M365" s="195"/>
      <c r="N365" s="195"/>
      <c r="O365" s="195"/>
      <c r="P365" s="195"/>
      <c r="Q365" s="195"/>
      <c r="R365" s="195"/>
      <c r="S365" s="195"/>
      <c r="T365" s="198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82"/>
      <c r="AR365" s="182"/>
      <c r="AS365" s="182"/>
      <c r="AT365" s="182"/>
      <c r="AU365" s="182"/>
      <c r="AV365" s="182"/>
      <c r="AW365" s="182"/>
      <c r="AX365" s="182"/>
      <c r="AY365" s="182"/>
      <c r="AZ365" s="182"/>
      <c r="BA365" s="182"/>
      <c r="BB365" s="182"/>
      <c r="BC365" s="182"/>
      <c r="BD365" s="182"/>
      <c r="BE365" s="182"/>
      <c r="BF365" s="182"/>
      <c r="BG365" s="182"/>
      <c r="BH365" s="182"/>
      <c r="BI365" s="182"/>
      <c r="BJ365" s="182"/>
      <c r="BK365" s="182"/>
      <c r="BL365" s="182"/>
      <c r="BM365" s="182"/>
      <c r="BN365" s="182"/>
      <c r="BO365" s="182"/>
      <c r="BP365" s="182"/>
      <c r="BQ365" s="182"/>
      <c r="BR365" s="182"/>
      <c r="BS365" s="182"/>
      <c r="BT365" s="182"/>
      <c r="BU365" s="182"/>
      <c r="BV365" s="182"/>
      <c r="BW365" s="182"/>
      <c r="BX365" s="182"/>
      <c r="BY365" s="182"/>
      <c r="BZ365" s="182"/>
      <c r="CA365" s="182"/>
      <c r="CB365" s="182"/>
      <c r="CC365" s="182"/>
      <c r="CD365" s="182"/>
      <c r="CE365" s="182"/>
      <c r="CF365" s="182"/>
      <c r="CG365" s="182"/>
      <c r="CH365" s="182"/>
      <c r="CI365" s="182"/>
      <c r="CJ365" s="182"/>
      <c r="CK365" s="182"/>
      <c r="CL365" s="182"/>
      <c r="CM365" s="182"/>
      <c r="CN365" s="182"/>
      <c r="CO365" s="182"/>
      <c r="CP365" s="182"/>
      <c r="CQ365" s="182"/>
      <c r="CR365" s="182"/>
      <c r="CS365" s="182"/>
      <c r="CT365" s="182"/>
      <c r="CU365" s="182"/>
      <c r="CV365" s="182"/>
      <c r="CW365" s="182"/>
      <c r="CX365" s="182"/>
      <c r="CY365" s="182"/>
      <c r="CZ365" s="182"/>
      <c r="DA365" s="182"/>
      <c r="DB365" s="182"/>
      <c r="DC365" s="182"/>
      <c r="DD365" s="182"/>
      <c r="DE365" s="182"/>
      <c r="DF365" s="182"/>
      <c r="DG365" s="182"/>
      <c r="DH365" s="182"/>
      <c r="DI365" s="11"/>
      <c r="DJ365" s="11"/>
      <c r="DK365" s="11"/>
      <c r="DL365" s="11"/>
      <c r="DM365" s="11"/>
      <c r="DN365" s="11"/>
      <c r="DO365" s="11"/>
      <c r="DP365" s="11"/>
      <c r="DQ365" s="11"/>
    </row>
    <row r="366" spans="1:121" s="12" customFormat="1" ht="24.75" customHeight="1">
      <c r="A366" s="263"/>
      <c r="B366" s="263"/>
      <c r="C366" s="222" t="s">
        <v>298</v>
      </c>
      <c r="D366" s="223"/>
      <c r="E366" s="223"/>
      <c r="F366" s="223"/>
      <c r="G366" s="224"/>
      <c r="H366" s="147" t="s">
        <v>58</v>
      </c>
      <c r="I366" s="148" t="s">
        <v>213</v>
      </c>
      <c r="J366" s="147" t="s">
        <v>305</v>
      </c>
      <c r="K366" s="147" t="s">
        <v>293</v>
      </c>
      <c r="L366" s="147" t="s">
        <v>370</v>
      </c>
      <c r="M366" s="26">
        <v>437</v>
      </c>
      <c r="N366" s="33">
        <v>437</v>
      </c>
      <c r="O366" s="33">
        <v>437</v>
      </c>
      <c r="P366" s="33">
        <v>410</v>
      </c>
      <c r="Q366" s="33"/>
      <c r="R366" s="33"/>
      <c r="S366" s="33"/>
      <c r="T366" s="45">
        <v>3</v>
      </c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  <c r="AT366" s="182"/>
      <c r="AU366" s="182"/>
      <c r="AV366" s="182"/>
      <c r="AW366" s="182"/>
      <c r="AX366" s="182"/>
      <c r="AY366" s="182"/>
      <c r="AZ366" s="182"/>
      <c r="BA366" s="182"/>
      <c r="BB366" s="182"/>
      <c r="BC366" s="182"/>
      <c r="BD366" s="182"/>
      <c r="BE366" s="182"/>
      <c r="BF366" s="182"/>
      <c r="BG366" s="182"/>
      <c r="BH366" s="182"/>
      <c r="BI366" s="182"/>
      <c r="BJ366" s="182"/>
      <c r="BK366" s="182"/>
      <c r="BL366" s="182"/>
      <c r="BM366" s="182"/>
      <c r="BN366" s="182"/>
      <c r="BO366" s="182"/>
      <c r="BP366" s="182"/>
      <c r="BQ366" s="182"/>
      <c r="BR366" s="182"/>
      <c r="BS366" s="182"/>
      <c r="BT366" s="182"/>
      <c r="BU366" s="182"/>
      <c r="BV366" s="182"/>
      <c r="BW366" s="182"/>
      <c r="BX366" s="182"/>
      <c r="BY366" s="182"/>
      <c r="BZ366" s="182"/>
      <c r="CA366" s="182"/>
      <c r="CB366" s="182"/>
      <c r="CC366" s="182"/>
      <c r="CD366" s="182"/>
      <c r="CE366" s="182"/>
      <c r="CF366" s="182"/>
      <c r="CG366" s="182"/>
      <c r="CH366" s="182"/>
      <c r="CI366" s="182"/>
      <c r="CJ366" s="182"/>
      <c r="CK366" s="182"/>
      <c r="CL366" s="182"/>
      <c r="CM366" s="182"/>
      <c r="CN366" s="182"/>
      <c r="CO366" s="182"/>
      <c r="CP366" s="182"/>
      <c r="CQ366" s="182"/>
      <c r="CR366" s="182"/>
      <c r="CS366" s="182"/>
      <c r="CT366" s="182"/>
      <c r="CU366" s="182"/>
      <c r="CV366" s="182"/>
      <c r="CW366" s="182"/>
      <c r="CX366" s="182"/>
      <c r="CY366" s="182"/>
      <c r="CZ366" s="182"/>
      <c r="DA366" s="182"/>
      <c r="DB366" s="182"/>
      <c r="DC366" s="182"/>
      <c r="DD366" s="182"/>
      <c r="DE366" s="182"/>
      <c r="DF366" s="182"/>
      <c r="DG366" s="182"/>
      <c r="DH366" s="182"/>
      <c r="DI366" s="11"/>
      <c r="DJ366" s="11"/>
      <c r="DK366" s="11"/>
      <c r="DL366" s="11"/>
      <c r="DM366" s="11"/>
      <c r="DN366" s="11"/>
      <c r="DO366" s="11"/>
      <c r="DP366" s="11"/>
      <c r="DQ366" s="11"/>
    </row>
    <row r="367" spans="1:112" s="8" customFormat="1" ht="106.5" customHeight="1" hidden="1">
      <c r="A367" s="257">
        <v>403</v>
      </c>
      <c r="B367" s="233" t="s">
        <v>225</v>
      </c>
      <c r="C367" s="268" t="s">
        <v>3</v>
      </c>
      <c r="D367" s="136" t="s">
        <v>367</v>
      </c>
      <c r="E367" s="137" t="s">
        <v>57</v>
      </c>
      <c r="F367" s="137" t="s">
        <v>287</v>
      </c>
      <c r="G367" s="137" t="s">
        <v>288</v>
      </c>
      <c r="H367" s="208" t="s">
        <v>58</v>
      </c>
      <c r="I367" s="261" t="s">
        <v>49</v>
      </c>
      <c r="J367" s="208" t="s">
        <v>306</v>
      </c>
      <c r="K367" s="208"/>
      <c r="L367" s="208"/>
      <c r="M367" s="193"/>
      <c r="N367" s="193"/>
      <c r="O367" s="193"/>
      <c r="P367" s="193"/>
      <c r="Q367" s="193"/>
      <c r="R367" s="193"/>
      <c r="S367" s="193"/>
      <c r="T367" s="196"/>
      <c r="U367" s="183"/>
      <c r="V367" s="183"/>
      <c r="W367" s="183"/>
      <c r="X367" s="183"/>
      <c r="Y367" s="183"/>
      <c r="Z367" s="183"/>
      <c r="AA367" s="183"/>
      <c r="AB367" s="183"/>
      <c r="AC367" s="183"/>
      <c r="AD367" s="183"/>
      <c r="AE367" s="183"/>
      <c r="AF367" s="183"/>
      <c r="AG367" s="183"/>
      <c r="AH367" s="183"/>
      <c r="AI367" s="183"/>
      <c r="AJ367" s="183"/>
      <c r="AK367" s="183"/>
      <c r="AL367" s="183"/>
      <c r="AM367" s="183"/>
      <c r="AN367" s="183"/>
      <c r="AO367" s="183"/>
      <c r="AP367" s="183"/>
      <c r="AQ367" s="183"/>
      <c r="AR367" s="183"/>
      <c r="AS367" s="183"/>
      <c r="AT367" s="183"/>
      <c r="AU367" s="183"/>
      <c r="AV367" s="183"/>
      <c r="AW367" s="183"/>
      <c r="AX367" s="183"/>
      <c r="AY367" s="183"/>
      <c r="AZ367" s="183"/>
      <c r="BA367" s="183"/>
      <c r="BB367" s="183"/>
      <c r="BC367" s="183"/>
      <c r="BD367" s="183"/>
      <c r="BE367" s="183"/>
      <c r="BF367" s="183"/>
      <c r="BG367" s="183"/>
      <c r="BH367" s="183"/>
      <c r="BI367" s="183"/>
      <c r="BJ367" s="183"/>
      <c r="BK367" s="183"/>
      <c r="BL367" s="183"/>
      <c r="BM367" s="183"/>
      <c r="BN367" s="183"/>
      <c r="BO367" s="183"/>
      <c r="BP367" s="183"/>
      <c r="BQ367" s="183"/>
      <c r="BR367" s="183"/>
      <c r="BS367" s="183"/>
      <c r="BT367" s="183"/>
      <c r="BU367" s="183"/>
      <c r="BV367" s="183"/>
      <c r="BW367" s="183"/>
      <c r="BX367" s="183"/>
      <c r="BY367" s="183"/>
      <c r="BZ367" s="183"/>
      <c r="CA367" s="183"/>
      <c r="CB367" s="183"/>
      <c r="CC367" s="183"/>
      <c r="CD367" s="183"/>
      <c r="CE367" s="183"/>
      <c r="CF367" s="183"/>
      <c r="CG367" s="183"/>
      <c r="CH367" s="183"/>
      <c r="CI367" s="183"/>
      <c r="CJ367" s="183"/>
      <c r="CK367" s="183"/>
      <c r="CL367" s="183"/>
      <c r="CM367" s="183"/>
      <c r="CN367" s="183"/>
      <c r="CO367" s="183"/>
      <c r="CP367" s="183"/>
      <c r="CQ367" s="183"/>
      <c r="CR367" s="183"/>
      <c r="CS367" s="183"/>
      <c r="CT367" s="183"/>
      <c r="CU367" s="183"/>
      <c r="CV367" s="183"/>
      <c r="CW367" s="183"/>
      <c r="CX367" s="183"/>
      <c r="CY367" s="183"/>
      <c r="CZ367" s="183"/>
      <c r="DA367" s="183"/>
      <c r="DB367" s="183"/>
      <c r="DC367" s="183"/>
      <c r="DD367" s="183"/>
      <c r="DE367" s="183"/>
      <c r="DF367" s="183"/>
      <c r="DG367" s="183"/>
      <c r="DH367" s="183"/>
    </row>
    <row r="368" spans="1:112" s="8" customFormat="1" ht="93" customHeight="1" hidden="1">
      <c r="A368" s="258"/>
      <c r="B368" s="234"/>
      <c r="C368" s="269"/>
      <c r="D368" s="65" t="s">
        <v>126</v>
      </c>
      <c r="E368" s="59" t="s">
        <v>57</v>
      </c>
      <c r="F368" s="66">
        <v>41640</v>
      </c>
      <c r="G368" s="66">
        <v>43100</v>
      </c>
      <c r="H368" s="210"/>
      <c r="I368" s="262"/>
      <c r="J368" s="210"/>
      <c r="K368" s="210"/>
      <c r="L368" s="210"/>
      <c r="M368" s="195"/>
      <c r="N368" s="195"/>
      <c r="O368" s="195"/>
      <c r="P368" s="195"/>
      <c r="Q368" s="195"/>
      <c r="R368" s="195"/>
      <c r="S368" s="195"/>
      <c r="T368" s="198"/>
      <c r="U368" s="183"/>
      <c r="V368" s="183"/>
      <c r="W368" s="183"/>
      <c r="X368" s="183"/>
      <c r="Y368" s="183"/>
      <c r="Z368" s="183"/>
      <c r="AA368" s="183"/>
      <c r="AB368" s="183"/>
      <c r="AC368" s="183"/>
      <c r="AD368" s="183"/>
      <c r="AE368" s="183"/>
      <c r="AF368" s="183"/>
      <c r="AG368" s="183"/>
      <c r="AH368" s="183"/>
      <c r="AI368" s="183"/>
      <c r="AJ368" s="183"/>
      <c r="AK368" s="183"/>
      <c r="AL368" s="183"/>
      <c r="AM368" s="183"/>
      <c r="AN368" s="183"/>
      <c r="AO368" s="183"/>
      <c r="AP368" s="183"/>
      <c r="AQ368" s="183"/>
      <c r="AR368" s="183"/>
      <c r="AS368" s="183"/>
      <c r="AT368" s="183"/>
      <c r="AU368" s="183"/>
      <c r="AV368" s="183"/>
      <c r="AW368" s="183"/>
      <c r="AX368" s="183"/>
      <c r="AY368" s="183"/>
      <c r="AZ368" s="183"/>
      <c r="BA368" s="183"/>
      <c r="BB368" s="183"/>
      <c r="BC368" s="183"/>
      <c r="BD368" s="183"/>
      <c r="BE368" s="183"/>
      <c r="BF368" s="183"/>
      <c r="BG368" s="183"/>
      <c r="BH368" s="183"/>
      <c r="BI368" s="183"/>
      <c r="BJ368" s="183"/>
      <c r="BK368" s="183"/>
      <c r="BL368" s="183"/>
      <c r="BM368" s="183"/>
      <c r="BN368" s="183"/>
      <c r="BO368" s="183"/>
      <c r="BP368" s="183"/>
      <c r="BQ368" s="183"/>
      <c r="BR368" s="183"/>
      <c r="BS368" s="183"/>
      <c r="BT368" s="183"/>
      <c r="BU368" s="183"/>
      <c r="BV368" s="183"/>
      <c r="BW368" s="183"/>
      <c r="BX368" s="183"/>
      <c r="BY368" s="183"/>
      <c r="BZ368" s="183"/>
      <c r="CA368" s="183"/>
      <c r="CB368" s="183"/>
      <c r="CC368" s="183"/>
      <c r="CD368" s="183"/>
      <c r="CE368" s="183"/>
      <c r="CF368" s="183"/>
      <c r="CG368" s="183"/>
      <c r="CH368" s="183"/>
      <c r="CI368" s="183"/>
      <c r="CJ368" s="183"/>
      <c r="CK368" s="183"/>
      <c r="CL368" s="183"/>
      <c r="CM368" s="183"/>
      <c r="CN368" s="183"/>
      <c r="CO368" s="183"/>
      <c r="CP368" s="183"/>
      <c r="CQ368" s="183"/>
      <c r="CR368" s="183"/>
      <c r="CS368" s="183"/>
      <c r="CT368" s="183"/>
      <c r="CU368" s="183"/>
      <c r="CV368" s="183"/>
      <c r="CW368" s="183"/>
      <c r="CX368" s="183"/>
      <c r="CY368" s="183"/>
      <c r="CZ368" s="183"/>
      <c r="DA368" s="183"/>
      <c r="DB368" s="183"/>
      <c r="DC368" s="183"/>
      <c r="DD368" s="183"/>
      <c r="DE368" s="183"/>
      <c r="DF368" s="183"/>
      <c r="DG368" s="183"/>
      <c r="DH368" s="183"/>
    </row>
    <row r="369" spans="1:112" s="6" customFormat="1" ht="18" customHeight="1" hidden="1">
      <c r="A369" s="258"/>
      <c r="B369" s="266"/>
      <c r="C369" s="254" t="s">
        <v>307</v>
      </c>
      <c r="D369" s="267"/>
      <c r="E369" s="267"/>
      <c r="F369" s="267"/>
      <c r="G369" s="256"/>
      <c r="H369" s="67" t="s">
        <v>58</v>
      </c>
      <c r="I369" s="150" t="s">
        <v>49</v>
      </c>
      <c r="J369" s="67" t="s">
        <v>306</v>
      </c>
      <c r="K369" s="67" t="s">
        <v>293</v>
      </c>
      <c r="L369" s="67">
        <v>251</v>
      </c>
      <c r="M369" s="31"/>
      <c r="N369" s="31"/>
      <c r="O369" s="31"/>
      <c r="P369" s="31"/>
      <c r="Q369" s="31"/>
      <c r="R369" s="31"/>
      <c r="S369" s="31"/>
      <c r="T369" s="68">
        <v>3</v>
      </c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</row>
    <row r="370" spans="1:121" s="12" customFormat="1" ht="73.5" customHeight="1">
      <c r="A370" s="232">
        <v>403</v>
      </c>
      <c r="B370" s="233" t="s">
        <v>416</v>
      </c>
      <c r="C370" s="264" t="s">
        <v>391</v>
      </c>
      <c r="D370" s="61" t="s">
        <v>464</v>
      </c>
      <c r="E370" s="151" t="s">
        <v>57</v>
      </c>
      <c r="F370" s="135" t="s">
        <v>92</v>
      </c>
      <c r="G370" s="152"/>
      <c r="H370" s="199" t="s">
        <v>58</v>
      </c>
      <c r="I370" s="199" t="s">
        <v>49</v>
      </c>
      <c r="J370" s="199" t="s">
        <v>297</v>
      </c>
      <c r="K370" s="199"/>
      <c r="L370" s="199"/>
      <c r="M370" s="218">
        <f>M373</f>
        <v>87.7</v>
      </c>
      <c r="N370" s="193">
        <f>N373</f>
        <v>87.7</v>
      </c>
      <c r="O370" s="193">
        <f>O373</f>
        <v>87.7</v>
      </c>
      <c r="P370" s="193">
        <f>P373</f>
        <v>94</v>
      </c>
      <c r="Q370" s="193"/>
      <c r="R370" s="193"/>
      <c r="S370" s="193"/>
      <c r="T370" s="196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82"/>
      <c r="AR370" s="182"/>
      <c r="AS370" s="182"/>
      <c r="AT370" s="182"/>
      <c r="AU370" s="182"/>
      <c r="AV370" s="182"/>
      <c r="AW370" s="182"/>
      <c r="AX370" s="182"/>
      <c r="AY370" s="182"/>
      <c r="AZ370" s="182"/>
      <c r="BA370" s="182"/>
      <c r="BB370" s="182"/>
      <c r="BC370" s="182"/>
      <c r="BD370" s="182"/>
      <c r="BE370" s="182"/>
      <c r="BF370" s="182"/>
      <c r="BG370" s="182"/>
      <c r="BH370" s="182"/>
      <c r="BI370" s="182"/>
      <c r="BJ370" s="182"/>
      <c r="BK370" s="182"/>
      <c r="BL370" s="182"/>
      <c r="BM370" s="182"/>
      <c r="BN370" s="182"/>
      <c r="BO370" s="182"/>
      <c r="BP370" s="182"/>
      <c r="BQ370" s="182"/>
      <c r="BR370" s="182"/>
      <c r="BS370" s="182"/>
      <c r="BT370" s="182"/>
      <c r="BU370" s="182"/>
      <c r="BV370" s="182"/>
      <c r="BW370" s="182"/>
      <c r="BX370" s="182"/>
      <c r="BY370" s="182"/>
      <c r="BZ370" s="182"/>
      <c r="CA370" s="182"/>
      <c r="CB370" s="182"/>
      <c r="CC370" s="182"/>
      <c r="CD370" s="182"/>
      <c r="CE370" s="182"/>
      <c r="CF370" s="182"/>
      <c r="CG370" s="182"/>
      <c r="CH370" s="182"/>
      <c r="CI370" s="182"/>
      <c r="CJ370" s="182"/>
      <c r="CK370" s="182"/>
      <c r="CL370" s="182"/>
      <c r="CM370" s="182"/>
      <c r="CN370" s="182"/>
      <c r="CO370" s="182"/>
      <c r="CP370" s="182"/>
      <c r="CQ370" s="182"/>
      <c r="CR370" s="182"/>
      <c r="CS370" s="182"/>
      <c r="CT370" s="182"/>
      <c r="CU370" s="182"/>
      <c r="CV370" s="182"/>
      <c r="CW370" s="182"/>
      <c r="CX370" s="182"/>
      <c r="CY370" s="182"/>
      <c r="CZ370" s="182"/>
      <c r="DA370" s="182"/>
      <c r="DB370" s="182"/>
      <c r="DC370" s="182"/>
      <c r="DD370" s="182"/>
      <c r="DE370" s="182"/>
      <c r="DF370" s="182"/>
      <c r="DG370" s="182"/>
      <c r="DH370" s="182"/>
      <c r="DI370" s="11"/>
      <c r="DJ370" s="11"/>
      <c r="DK370" s="11"/>
      <c r="DL370" s="11"/>
      <c r="DM370" s="11"/>
      <c r="DN370" s="11"/>
      <c r="DO370" s="11"/>
      <c r="DP370" s="11"/>
      <c r="DQ370" s="11"/>
    </row>
    <row r="371" spans="1:121" s="12" customFormat="1" ht="88.5" customHeight="1">
      <c r="A371" s="243"/>
      <c r="B371" s="244"/>
      <c r="C371" s="265"/>
      <c r="D371" s="61" t="s">
        <v>467</v>
      </c>
      <c r="E371" s="153" t="s">
        <v>57</v>
      </c>
      <c r="F371" s="144" t="s">
        <v>387</v>
      </c>
      <c r="G371" s="154" t="s">
        <v>388</v>
      </c>
      <c r="H371" s="200"/>
      <c r="I371" s="200"/>
      <c r="J371" s="200"/>
      <c r="K371" s="200"/>
      <c r="L371" s="200"/>
      <c r="M371" s="219"/>
      <c r="N371" s="194"/>
      <c r="O371" s="194"/>
      <c r="P371" s="194"/>
      <c r="Q371" s="194"/>
      <c r="R371" s="194"/>
      <c r="S371" s="194"/>
      <c r="T371" s="197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82"/>
      <c r="AR371" s="182"/>
      <c r="AS371" s="182"/>
      <c r="AT371" s="182"/>
      <c r="AU371" s="182"/>
      <c r="AV371" s="182"/>
      <c r="AW371" s="182"/>
      <c r="AX371" s="182"/>
      <c r="AY371" s="182"/>
      <c r="AZ371" s="182"/>
      <c r="BA371" s="182"/>
      <c r="BB371" s="182"/>
      <c r="BC371" s="182"/>
      <c r="BD371" s="182"/>
      <c r="BE371" s="182"/>
      <c r="BF371" s="182"/>
      <c r="BG371" s="182"/>
      <c r="BH371" s="182"/>
      <c r="BI371" s="182"/>
      <c r="BJ371" s="182"/>
      <c r="BK371" s="182"/>
      <c r="BL371" s="182"/>
      <c r="BM371" s="182"/>
      <c r="BN371" s="182"/>
      <c r="BO371" s="182"/>
      <c r="BP371" s="182"/>
      <c r="BQ371" s="182"/>
      <c r="BR371" s="182"/>
      <c r="BS371" s="182"/>
      <c r="BT371" s="182"/>
      <c r="BU371" s="182"/>
      <c r="BV371" s="182"/>
      <c r="BW371" s="182"/>
      <c r="BX371" s="182"/>
      <c r="BY371" s="182"/>
      <c r="BZ371" s="182"/>
      <c r="CA371" s="182"/>
      <c r="CB371" s="182"/>
      <c r="CC371" s="182"/>
      <c r="CD371" s="182"/>
      <c r="CE371" s="182"/>
      <c r="CF371" s="182"/>
      <c r="CG371" s="182"/>
      <c r="CH371" s="182"/>
      <c r="CI371" s="182"/>
      <c r="CJ371" s="182"/>
      <c r="CK371" s="182"/>
      <c r="CL371" s="182"/>
      <c r="CM371" s="182"/>
      <c r="CN371" s="182"/>
      <c r="CO371" s="182"/>
      <c r="CP371" s="182"/>
      <c r="CQ371" s="182"/>
      <c r="CR371" s="182"/>
      <c r="CS371" s="182"/>
      <c r="CT371" s="182"/>
      <c r="CU371" s="182"/>
      <c r="CV371" s="182"/>
      <c r="CW371" s="182"/>
      <c r="CX371" s="182"/>
      <c r="CY371" s="182"/>
      <c r="CZ371" s="182"/>
      <c r="DA371" s="182"/>
      <c r="DB371" s="182"/>
      <c r="DC371" s="182"/>
      <c r="DD371" s="182"/>
      <c r="DE371" s="182"/>
      <c r="DF371" s="182"/>
      <c r="DG371" s="182"/>
      <c r="DH371" s="182"/>
      <c r="DI371" s="11"/>
      <c r="DJ371" s="11"/>
      <c r="DK371" s="11"/>
      <c r="DL371" s="11"/>
      <c r="DM371" s="11"/>
      <c r="DN371" s="11"/>
      <c r="DO371" s="11"/>
      <c r="DP371" s="11"/>
      <c r="DQ371" s="11"/>
    </row>
    <row r="372" spans="1:121" s="12" customFormat="1" ht="18" customHeight="1" hidden="1">
      <c r="A372" s="221"/>
      <c r="B372" s="234"/>
      <c r="C372" s="253"/>
      <c r="D372" s="158"/>
      <c r="E372" s="141"/>
      <c r="F372" s="141"/>
      <c r="G372" s="141"/>
      <c r="H372" s="201"/>
      <c r="I372" s="201"/>
      <c r="J372" s="201"/>
      <c r="K372" s="201"/>
      <c r="L372" s="201"/>
      <c r="M372" s="220"/>
      <c r="N372" s="195"/>
      <c r="O372" s="195"/>
      <c r="P372" s="195"/>
      <c r="Q372" s="195"/>
      <c r="R372" s="195"/>
      <c r="S372" s="195"/>
      <c r="T372" s="198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82"/>
      <c r="AR372" s="182"/>
      <c r="AS372" s="182"/>
      <c r="AT372" s="182"/>
      <c r="AU372" s="182"/>
      <c r="AV372" s="182"/>
      <c r="AW372" s="182"/>
      <c r="AX372" s="182"/>
      <c r="AY372" s="182"/>
      <c r="AZ372" s="182"/>
      <c r="BA372" s="182"/>
      <c r="BB372" s="182"/>
      <c r="BC372" s="182"/>
      <c r="BD372" s="182"/>
      <c r="BE372" s="182"/>
      <c r="BF372" s="182"/>
      <c r="BG372" s="182"/>
      <c r="BH372" s="182"/>
      <c r="BI372" s="182"/>
      <c r="BJ372" s="182"/>
      <c r="BK372" s="182"/>
      <c r="BL372" s="182"/>
      <c r="BM372" s="182"/>
      <c r="BN372" s="182"/>
      <c r="BO372" s="182"/>
      <c r="BP372" s="182"/>
      <c r="BQ372" s="182"/>
      <c r="BR372" s="182"/>
      <c r="BS372" s="182"/>
      <c r="BT372" s="182"/>
      <c r="BU372" s="182"/>
      <c r="BV372" s="182"/>
      <c r="BW372" s="182"/>
      <c r="BX372" s="182"/>
      <c r="BY372" s="182"/>
      <c r="BZ372" s="182"/>
      <c r="CA372" s="182"/>
      <c r="CB372" s="182"/>
      <c r="CC372" s="182"/>
      <c r="CD372" s="182"/>
      <c r="CE372" s="182"/>
      <c r="CF372" s="182"/>
      <c r="CG372" s="182"/>
      <c r="CH372" s="182"/>
      <c r="CI372" s="182"/>
      <c r="CJ372" s="182"/>
      <c r="CK372" s="182"/>
      <c r="CL372" s="182"/>
      <c r="CM372" s="182"/>
      <c r="CN372" s="182"/>
      <c r="CO372" s="182"/>
      <c r="CP372" s="182"/>
      <c r="CQ372" s="182"/>
      <c r="CR372" s="182"/>
      <c r="CS372" s="182"/>
      <c r="CT372" s="182"/>
      <c r="CU372" s="182"/>
      <c r="CV372" s="182"/>
      <c r="CW372" s="182"/>
      <c r="CX372" s="182"/>
      <c r="CY372" s="182"/>
      <c r="CZ372" s="182"/>
      <c r="DA372" s="182"/>
      <c r="DB372" s="182"/>
      <c r="DC372" s="182"/>
      <c r="DD372" s="182"/>
      <c r="DE372" s="182"/>
      <c r="DF372" s="182"/>
      <c r="DG372" s="182"/>
      <c r="DH372" s="182"/>
      <c r="DI372" s="11"/>
      <c r="DJ372" s="11"/>
      <c r="DK372" s="11"/>
      <c r="DL372" s="11"/>
      <c r="DM372" s="11"/>
      <c r="DN372" s="11"/>
      <c r="DO372" s="11"/>
      <c r="DP372" s="11"/>
      <c r="DQ372" s="11"/>
    </row>
    <row r="373" spans="1:121" s="12" customFormat="1" ht="26.25" customHeight="1">
      <c r="A373" s="235"/>
      <c r="B373" s="236"/>
      <c r="C373" s="251" t="s">
        <v>298</v>
      </c>
      <c r="D373" s="251"/>
      <c r="E373" s="251"/>
      <c r="F373" s="251"/>
      <c r="G373" s="251"/>
      <c r="H373" s="39" t="s">
        <v>58</v>
      </c>
      <c r="I373" s="39" t="s">
        <v>49</v>
      </c>
      <c r="J373" s="39" t="s">
        <v>297</v>
      </c>
      <c r="K373" s="39" t="s">
        <v>293</v>
      </c>
      <c r="L373" s="39" t="s">
        <v>370</v>
      </c>
      <c r="M373" s="26">
        <v>87.7</v>
      </c>
      <c r="N373" s="33">
        <v>87.7</v>
      </c>
      <c r="O373" s="33">
        <v>87.7</v>
      </c>
      <c r="P373" s="33">
        <v>94</v>
      </c>
      <c r="Q373" s="33"/>
      <c r="R373" s="33"/>
      <c r="S373" s="33"/>
      <c r="T373" s="45">
        <v>3</v>
      </c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82"/>
      <c r="AR373" s="182"/>
      <c r="AS373" s="182"/>
      <c r="AT373" s="182"/>
      <c r="AU373" s="182"/>
      <c r="AV373" s="182"/>
      <c r="AW373" s="182"/>
      <c r="AX373" s="182"/>
      <c r="AY373" s="182"/>
      <c r="AZ373" s="182"/>
      <c r="BA373" s="182"/>
      <c r="BB373" s="182"/>
      <c r="BC373" s="182"/>
      <c r="BD373" s="182"/>
      <c r="BE373" s="182"/>
      <c r="BF373" s="182"/>
      <c r="BG373" s="182"/>
      <c r="BH373" s="182"/>
      <c r="BI373" s="182"/>
      <c r="BJ373" s="182"/>
      <c r="BK373" s="182"/>
      <c r="BL373" s="182"/>
      <c r="BM373" s="182"/>
      <c r="BN373" s="182"/>
      <c r="BO373" s="182"/>
      <c r="BP373" s="182"/>
      <c r="BQ373" s="182"/>
      <c r="BR373" s="182"/>
      <c r="BS373" s="182"/>
      <c r="BT373" s="182"/>
      <c r="BU373" s="182"/>
      <c r="BV373" s="182"/>
      <c r="BW373" s="182"/>
      <c r="BX373" s="182"/>
      <c r="BY373" s="182"/>
      <c r="BZ373" s="182"/>
      <c r="CA373" s="182"/>
      <c r="CB373" s="182"/>
      <c r="CC373" s="182"/>
      <c r="CD373" s="182"/>
      <c r="CE373" s="182"/>
      <c r="CF373" s="182"/>
      <c r="CG373" s="182"/>
      <c r="CH373" s="182"/>
      <c r="CI373" s="182"/>
      <c r="CJ373" s="182"/>
      <c r="CK373" s="182"/>
      <c r="CL373" s="182"/>
      <c r="CM373" s="182"/>
      <c r="CN373" s="182"/>
      <c r="CO373" s="182"/>
      <c r="CP373" s="182"/>
      <c r="CQ373" s="182"/>
      <c r="CR373" s="182"/>
      <c r="CS373" s="182"/>
      <c r="CT373" s="182"/>
      <c r="CU373" s="182"/>
      <c r="CV373" s="182"/>
      <c r="CW373" s="182"/>
      <c r="CX373" s="182"/>
      <c r="CY373" s="182"/>
      <c r="CZ373" s="182"/>
      <c r="DA373" s="182"/>
      <c r="DB373" s="182"/>
      <c r="DC373" s="182"/>
      <c r="DD373" s="182"/>
      <c r="DE373" s="182"/>
      <c r="DF373" s="182"/>
      <c r="DG373" s="182"/>
      <c r="DH373" s="182"/>
      <c r="DI373" s="11"/>
      <c r="DJ373" s="11"/>
      <c r="DK373" s="11"/>
      <c r="DL373" s="11"/>
      <c r="DM373" s="11"/>
      <c r="DN373" s="11"/>
      <c r="DO373" s="11"/>
      <c r="DP373" s="11"/>
      <c r="DQ373" s="11"/>
    </row>
    <row r="374" spans="1:121" s="3" customFormat="1" ht="83.25" customHeight="1" hidden="1">
      <c r="A374" s="232">
        <v>403</v>
      </c>
      <c r="B374" s="233" t="s">
        <v>309</v>
      </c>
      <c r="C374" s="245" t="s">
        <v>4</v>
      </c>
      <c r="D374" s="52" t="s">
        <v>285</v>
      </c>
      <c r="E374" s="53" t="s">
        <v>310</v>
      </c>
      <c r="F374" s="54">
        <v>41562</v>
      </c>
      <c r="G374" s="54">
        <v>42004</v>
      </c>
      <c r="H374" s="199" t="s">
        <v>136</v>
      </c>
      <c r="I374" s="215" t="s">
        <v>144</v>
      </c>
      <c r="J374" s="199" t="s">
        <v>311</v>
      </c>
      <c r="K374" s="199"/>
      <c r="L374" s="199"/>
      <c r="M374" s="193"/>
      <c r="N374" s="193">
        <f>N377</f>
        <v>146</v>
      </c>
      <c r="O374" s="193">
        <f>O377</f>
        <v>146</v>
      </c>
      <c r="P374" s="193"/>
      <c r="Q374" s="193"/>
      <c r="R374" s="193"/>
      <c r="S374" s="193"/>
      <c r="T374" s="196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82"/>
      <c r="AR374" s="182"/>
      <c r="AS374" s="182"/>
      <c r="AT374" s="182"/>
      <c r="AU374" s="182"/>
      <c r="AV374" s="182"/>
      <c r="AW374" s="182"/>
      <c r="AX374" s="182"/>
      <c r="AY374" s="182"/>
      <c r="AZ374" s="182"/>
      <c r="BA374" s="182"/>
      <c r="BB374" s="182"/>
      <c r="BC374" s="182"/>
      <c r="BD374" s="182"/>
      <c r="BE374" s="182"/>
      <c r="BF374" s="182"/>
      <c r="BG374" s="182"/>
      <c r="BH374" s="182"/>
      <c r="BI374" s="182"/>
      <c r="BJ374" s="182"/>
      <c r="BK374" s="182"/>
      <c r="BL374" s="182"/>
      <c r="BM374" s="182"/>
      <c r="BN374" s="182"/>
      <c r="BO374" s="182"/>
      <c r="BP374" s="182"/>
      <c r="BQ374" s="182"/>
      <c r="BR374" s="182"/>
      <c r="BS374" s="182"/>
      <c r="BT374" s="182"/>
      <c r="BU374" s="182"/>
      <c r="BV374" s="182"/>
      <c r="BW374" s="182"/>
      <c r="BX374" s="182"/>
      <c r="BY374" s="182"/>
      <c r="BZ374" s="182"/>
      <c r="CA374" s="182"/>
      <c r="CB374" s="182"/>
      <c r="CC374" s="182"/>
      <c r="CD374" s="182"/>
      <c r="CE374" s="182"/>
      <c r="CF374" s="182"/>
      <c r="CG374" s="182"/>
      <c r="CH374" s="182"/>
      <c r="CI374" s="182"/>
      <c r="CJ374" s="182"/>
      <c r="CK374" s="182"/>
      <c r="CL374" s="182"/>
      <c r="CM374" s="182"/>
      <c r="CN374" s="182"/>
      <c r="CO374" s="182"/>
      <c r="CP374" s="182"/>
      <c r="CQ374" s="182"/>
      <c r="CR374" s="182"/>
      <c r="CS374" s="182"/>
      <c r="CT374" s="182"/>
      <c r="CU374" s="182"/>
      <c r="CV374" s="182"/>
      <c r="CW374" s="182"/>
      <c r="CX374" s="182"/>
      <c r="CY374" s="182"/>
      <c r="CZ374" s="182"/>
      <c r="DA374" s="182"/>
      <c r="DB374" s="182"/>
      <c r="DC374" s="182"/>
      <c r="DD374" s="182"/>
      <c r="DE374" s="182"/>
      <c r="DF374" s="182"/>
      <c r="DG374" s="182"/>
      <c r="DH374" s="182"/>
      <c r="DI374" s="2"/>
      <c r="DJ374" s="2"/>
      <c r="DK374" s="2"/>
      <c r="DL374" s="2"/>
      <c r="DM374" s="2"/>
      <c r="DN374" s="2"/>
      <c r="DO374" s="2"/>
      <c r="DP374" s="2"/>
      <c r="DQ374" s="2"/>
    </row>
    <row r="375" spans="1:121" s="3" customFormat="1" ht="105.75" customHeight="1" hidden="1">
      <c r="A375" s="243"/>
      <c r="B375" s="244"/>
      <c r="C375" s="246"/>
      <c r="D375" s="136" t="s">
        <v>367</v>
      </c>
      <c r="E375" s="137" t="s">
        <v>57</v>
      </c>
      <c r="F375" s="137" t="s">
        <v>287</v>
      </c>
      <c r="G375" s="137" t="s">
        <v>288</v>
      </c>
      <c r="H375" s="200"/>
      <c r="I375" s="216"/>
      <c r="J375" s="200"/>
      <c r="K375" s="200"/>
      <c r="L375" s="200"/>
      <c r="M375" s="194"/>
      <c r="N375" s="194"/>
      <c r="O375" s="194"/>
      <c r="P375" s="194"/>
      <c r="Q375" s="194"/>
      <c r="R375" s="194"/>
      <c r="S375" s="194"/>
      <c r="T375" s="197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82"/>
      <c r="AR375" s="182"/>
      <c r="AS375" s="182"/>
      <c r="AT375" s="182"/>
      <c r="AU375" s="182"/>
      <c r="AV375" s="182"/>
      <c r="AW375" s="182"/>
      <c r="AX375" s="182"/>
      <c r="AY375" s="182"/>
      <c r="AZ375" s="182"/>
      <c r="BA375" s="182"/>
      <c r="BB375" s="182"/>
      <c r="BC375" s="182"/>
      <c r="BD375" s="182"/>
      <c r="BE375" s="182"/>
      <c r="BF375" s="182"/>
      <c r="BG375" s="182"/>
      <c r="BH375" s="182"/>
      <c r="BI375" s="182"/>
      <c r="BJ375" s="182"/>
      <c r="BK375" s="182"/>
      <c r="BL375" s="182"/>
      <c r="BM375" s="182"/>
      <c r="BN375" s="182"/>
      <c r="BO375" s="182"/>
      <c r="BP375" s="182"/>
      <c r="BQ375" s="182"/>
      <c r="BR375" s="182"/>
      <c r="BS375" s="182"/>
      <c r="BT375" s="182"/>
      <c r="BU375" s="182"/>
      <c r="BV375" s="182"/>
      <c r="BW375" s="182"/>
      <c r="BX375" s="182"/>
      <c r="BY375" s="182"/>
      <c r="BZ375" s="182"/>
      <c r="CA375" s="182"/>
      <c r="CB375" s="182"/>
      <c r="CC375" s="182"/>
      <c r="CD375" s="182"/>
      <c r="CE375" s="182"/>
      <c r="CF375" s="182"/>
      <c r="CG375" s="182"/>
      <c r="CH375" s="182"/>
      <c r="CI375" s="182"/>
      <c r="CJ375" s="182"/>
      <c r="CK375" s="182"/>
      <c r="CL375" s="182"/>
      <c r="CM375" s="182"/>
      <c r="CN375" s="182"/>
      <c r="CO375" s="182"/>
      <c r="CP375" s="182"/>
      <c r="CQ375" s="182"/>
      <c r="CR375" s="182"/>
      <c r="CS375" s="182"/>
      <c r="CT375" s="182"/>
      <c r="CU375" s="182"/>
      <c r="CV375" s="182"/>
      <c r="CW375" s="182"/>
      <c r="CX375" s="182"/>
      <c r="CY375" s="182"/>
      <c r="CZ375" s="182"/>
      <c r="DA375" s="182"/>
      <c r="DB375" s="182"/>
      <c r="DC375" s="182"/>
      <c r="DD375" s="182"/>
      <c r="DE375" s="182"/>
      <c r="DF375" s="182"/>
      <c r="DG375" s="182"/>
      <c r="DH375" s="182"/>
      <c r="DI375" s="2"/>
      <c r="DJ375" s="2"/>
      <c r="DK375" s="2"/>
      <c r="DL375" s="2"/>
      <c r="DM375" s="2"/>
      <c r="DN375" s="2"/>
      <c r="DO375" s="2"/>
      <c r="DP375" s="2"/>
      <c r="DQ375" s="2"/>
    </row>
    <row r="376" spans="1:121" s="3" customFormat="1" ht="119.25" customHeight="1" hidden="1">
      <c r="A376" s="221"/>
      <c r="B376" s="234"/>
      <c r="C376" s="247"/>
      <c r="D376" s="65" t="s">
        <v>335</v>
      </c>
      <c r="E376" s="59" t="s">
        <v>57</v>
      </c>
      <c r="F376" s="66">
        <v>41640</v>
      </c>
      <c r="G376" s="66">
        <v>43100</v>
      </c>
      <c r="H376" s="201"/>
      <c r="I376" s="217"/>
      <c r="J376" s="201"/>
      <c r="K376" s="201"/>
      <c r="L376" s="201"/>
      <c r="M376" s="195"/>
      <c r="N376" s="195"/>
      <c r="O376" s="195"/>
      <c r="P376" s="195"/>
      <c r="Q376" s="195"/>
      <c r="R376" s="195"/>
      <c r="S376" s="195"/>
      <c r="T376" s="198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  <c r="BA376" s="182"/>
      <c r="BB376" s="182"/>
      <c r="BC376" s="182"/>
      <c r="BD376" s="182"/>
      <c r="BE376" s="182"/>
      <c r="BF376" s="182"/>
      <c r="BG376" s="182"/>
      <c r="BH376" s="182"/>
      <c r="BI376" s="182"/>
      <c r="BJ376" s="182"/>
      <c r="BK376" s="182"/>
      <c r="BL376" s="182"/>
      <c r="BM376" s="182"/>
      <c r="BN376" s="182"/>
      <c r="BO376" s="182"/>
      <c r="BP376" s="182"/>
      <c r="BQ376" s="182"/>
      <c r="BR376" s="182"/>
      <c r="BS376" s="182"/>
      <c r="BT376" s="182"/>
      <c r="BU376" s="182"/>
      <c r="BV376" s="182"/>
      <c r="BW376" s="182"/>
      <c r="BX376" s="182"/>
      <c r="BY376" s="182"/>
      <c r="BZ376" s="182"/>
      <c r="CA376" s="182"/>
      <c r="CB376" s="182"/>
      <c r="CC376" s="182"/>
      <c r="CD376" s="182"/>
      <c r="CE376" s="182"/>
      <c r="CF376" s="182"/>
      <c r="CG376" s="182"/>
      <c r="CH376" s="182"/>
      <c r="CI376" s="182"/>
      <c r="CJ376" s="182"/>
      <c r="CK376" s="182"/>
      <c r="CL376" s="182"/>
      <c r="CM376" s="182"/>
      <c r="CN376" s="182"/>
      <c r="CO376" s="182"/>
      <c r="CP376" s="182"/>
      <c r="CQ376" s="182"/>
      <c r="CR376" s="182"/>
      <c r="CS376" s="182"/>
      <c r="CT376" s="182"/>
      <c r="CU376" s="182"/>
      <c r="CV376" s="182"/>
      <c r="CW376" s="182"/>
      <c r="CX376" s="182"/>
      <c r="CY376" s="182"/>
      <c r="CZ376" s="182"/>
      <c r="DA376" s="182"/>
      <c r="DB376" s="182"/>
      <c r="DC376" s="182"/>
      <c r="DD376" s="182"/>
      <c r="DE376" s="182"/>
      <c r="DF376" s="182"/>
      <c r="DG376" s="182"/>
      <c r="DH376" s="182"/>
      <c r="DI376" s="2"/>
      <c r="DJ376" s="2"/>
      <c r="DK376" s="2"/>
      <c r="DL376" s="2"/>
      <c r="DM376" s="2"/>
      <c r="DN376" s="2"/>
      <c r="DO376" s="2"/>
      <c r="DP376" s="2"/>
      <c r="DQ376" s="2"/>
    </row>
    <row r="377" spans="1:121" s="3" customFormat="1" ht="18" customHeight="1" hidden="1">
      <c r="A377" s="263"/>
      <c r="B377" s="263"/>
      <c r="C377" s="222" t="s">
        <v>292</v>
      </c>
      <c r="D377" s="225"/>
      <c r="E377" s="225"/>
      <c r="F377" s="225"/>
      <c r="G377" s="226"/>
      <c r="H377" s="39" t="s">
        <v>136</v>
      </c>
      <c r="I377" s="155" t="s">
        <v>144</v>
      </c>
      <c r="J377" s="39" t="s">
        <v>311</v>
      </c>
      <c r="K377" s="39" t="s">
        <v>293</v>
      </c>
      <c r="L377" s="39" t="s">
        <v>294</v>
      </c>
      <c r="M377" s="26"/>
      <c r="N377" s="33">
        <v>146</v>
      </c>
      <c r="O377" s="33">
        <v>146</v>
      </c>
      <c r="P377" s="33"/>
      <c r="Q377" s="33"/>
      <c r="R377" s="33"/>
      <c r="S377" s="33"/>
      <c r="T377" s="45">
        <v>3</v>
      </c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82"/>
      <c r="AR377" s="182"/>
      <c r="AS377" s="182"/>
      <c r="AT377" s="182"/>
      <c r="AU377" s="182"/>
      <c r="AV377" s="182"/>
      <c r="AW377" s="182"/>
      <c r="AX377" s="182"/>
      <c r="AY377" s="182"/>
      <c r="AZ377" s="182"/>
      <c r="BA377" s="182"/>
      <c r="BB377" s="182"/>
      <c r="BC377" s="182"/>
      <c r="BD377" s="182"/>
      <c r="BE377" s="182"/>
      <c r="BF377" s="182"/>
      <c r="BG377" s="182"/>
      <c r="BH377" s="182"/>
      <c r="BI377" s="182"/>
      <c r="BJ377" s="182"/>
      <c r="BK377" s="182"/>
      <c r="BL377" s="182"/>
      <c r="BM377" s="182"/>
      <c r="BN377" s="182"/>
      <c r="BO377" s="182"/>
      <c r="BP377" s="182"/>
      <c r="BQ377" s="182"/>
      <c r="BR377" s="182"/>
      <c r="BS377" s="182"/>
      <c r="BT377" s="182"/>
      <c r="BU377" s="182"/>
      <c r="BV377" s="182"/>
      <c r="BW377" s="182"/>
      <c r="BX377" s="182"/>
      <c r="BY377" s="182"/>
      <c r="BZ377" s="182"/>
      <c r="CA377" s="182"/>
      <c r="CB377" s="182"/>
      <c r="CC377" s="182"/>
      <c r="CD377" s="182"/>
      <c r="CE377" s="182"/>
      <c r="CF377" s="182"/>
      <c r="CG377" s="182"/>
      <c r="CH377" s="182"/>
      <c r="CI377" s="182"/>
      <c r="CJ377" s="182"/>
      <c r="CK377" s="182"/>
      <c r="CL377" s="182"/>
      <c r="CM377" s="182"/>
      <c r="CN377" s="182"/>
      <c r="CO377" s="182"/>
      <c r="CP377" s="182"/>
      <c r="CQ377" s="182"/>
      <c r="CR377" s="182"/>
      <c r="CS377" s="182"/>
      <c r="CT377" s="182"/>
      <c r="CU377" s="182"/>
      <c r="CV377" s="182"/>
      <c r="CW377" s="182"/>
      <c r="CX377" s="182"/>
      <c r="CY377" s="182"/>
      <c r="CZ377" s="182"/>
      <c r="DA377" s="182"/>
      <c r="DB377" s="182"/>
      <c r="DC377" s="182"/>
      <c r="DD377" s="182"/>
      <c r="DE377" s="182"/>
      <c r="DF377" s="182"/>
      <c r="DG377" s="182"/>
      <c r="DH377" s="182"/>
      <c r="DI377" s="2"/>
      <c r="DJ377" s="2"/>
      <c r="DK377" s="2"/>
      <c r="DL377" s="2"/>
      <c r="DM377" s="2"/>
      <c r="DN377" s="2"/>
      <c r="DO377" s="2"/>
      <c r="DP377" s="2"/>
      <c r="DQ377" s="2"/>
    </row>
    <row r="378" spans="1:112" s="6" customFormat="1" ht="106.5" customHeight="1" hidden="1">
      <c r="A378" s="257">
        <v>403</v>
      </c>
      <c r="B378" s="233" t="s">
        <v>312</v>
      </c>
      <c r="C378" s="259" t="s">
        <v>5</v>
      </c>
      <c r="D378" s="136" t="s">
        <v>367</v>
      </c>
      <c r="E378" s="137" t="s">
        <v>57</v>
      </c>
      <c r="F378" s="137" t="s">
        <v>287</v>
      </c>
      <c r="G378" s="137" t="s">
        <v>288</v>
      </c>
      <c r="H378" s="208" t="s">
        <v>68</v>
      </c>
      <c r="I378" s="261" t="s">
        <v>167</v>
      </c>
      <c r="J378" s="208" t="s">
        <v>306</v>
      </c>
      <c r="K378" s="208"/>
      <c r="L378" s="208"/>
      <c r="M378" s="193"/>
      <c r="N378" s="193">
        <f>N380</f>
        <v>19</v>
      </c>
      <c r="O378" s="193">
        <f>O380</f>
        <v>19</v>
      </c>
      <c r="P378" s="193"/>
      <c r="Q378" s="193"/>
      <c r="R378" s="193"/>
      <c r="S378" s="193"/>
      <c r="T378" s="196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</row>
    <row r="379" spans="1:112" s="6" customFormat="1" ht="96" customHeight="1" hidden="1">
      <c r="A379" s="258"/>
      <c r="B379" s="234"/>
      <c r="C379" s="260"/>
      <c r="D379" s="65" t="s">
        <v>126</v>
      </c>
      <c r="E379" s="59" t="s">
        <v>57</v>
      </c>
      <c r="F379" s="66">
        <v>41640</v>
      </c>
      <c r="G379" s="66">
        <v>43100</v>
      </c>
      <c r="H379" s="210"/>
      <c r="I379" s="262"/>
      <c r="J379" s="210"/>
      <c r="K379" s="210"/>
      <c r="L379" s="210"/>
      <c r="M379" s="195"/>
      <c r="N379" s="195"/>
      <c r="O379" s="195"/>
      <c r="P379" s="195"/>
      <c r="Q379" s="195"/>
      <c r="R379" s="195"/>
      <c r="S379" s="195"/>
      <c r="T379" s="198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</row>
    <row r="380" spans="1:112" s="6" customFormat="1" ht="30" customHeight="1" hidden="1">
      <c r="A380" s="235"/>
      <c r="B380" s="236"/>
      <c r="C380" s="254" t="s">
        <v>307</v>
      </c>
      <c r="D380" s="255"/>
      <c r="E380" s="255"/>
      <c r="F380" s="255"/>
      <c r="G380" s="256"/>
      <c r="H380" s="51" t="s">
        <v>68</v>
      </c>
      <c r="I380" s="51" t="s">
        <v>167</v>
      </c>
      <c r="J380" s="51" t="s">
        <v>306</v>
      </c>
      <c r="K380" s="70" t="s">
        <v>293</v>
      </c>
      <c r="L380" s="70">
        <v>251</v>
      </c>
      <c r="M380" s="30"/>
      <c r="N380" s="30">
        <v>19</v>
      </c>
      <c r="O380" s="30">
        <v>19</v>
      </c>
      <c r="P380" s="30"/>
      <c r="Q380" s="30"/>
      <c r="R380" s="30"/>
      <c r="S380" s="30"/>
      <c r="T380" s="71">
        <v>3</v>
      </c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</row>
    <row r="381" spans="1:121" s="3" customFormat="1" ht="82.5" customHeight="1" hidden="1">
      <c r="A381" s="232">
        <v>403</v>
      </c>
      <c r="B381" s="233" t="s">
        <v>313</v>
      </c>
      <c r="C381" s="245" t="s">
        <v>6</v>
      </c>
      <c r="D381" s="52" t="s">
        <v>285</v>
      </c>
      <c r="E381" s="53" t="s">
        <v>314</v>
      </c>
      <c r="F381" s="54">
        <v>41562</v>
      </c>
      <c r="G381" s="54">
        <v>42004</v>
      </c>
      <c r="H381" s="199" t="s">
        <v>167</v>
      </c>
      <c r="I381" s="199" t="s">
        <v>58</v>
      </c>
      <c r="J381" s="199" t="s">
        <v>315</v>
      </c>
      <c r="K381" s="199"/>
      <c r="L381" s="199"/>
      <c r="M381" s="193"/>
      <c r="N381" s="193">
        <f>N384</f>
        <v>150</v>
      </c>
      <c r="O381" s="193">
        <f>O384</f>
        <v>139.80316</v>
      </c>
      <c r="P381" s="193"/>
      <c r="Q381" s="193"/>
      <c r="R381" s="193"/>
      <c r="S381" s="193"/>
      <c r="T381" s="196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82"/>
      <c r="AR381" s="182"/>
      <c r="AS381" s="182"/>
      <c r="AT381" s="182"/>
      <c r="AU381" s="182"/>
      <c r="AV381" s="182"/>
      <c r="AW381" s="182"/>
      <c r="AX381" s="182"/>
      <c r="AY381" s="182"/>
      <c r="AZ381" s="182"/>
      <c r="BA381" s="182"/>
      <c r="BB381" s="182"/>
      <c r="BC381" s="182"/>
      <c r="BD381" s="182"/>
      <c r="BE381" s="182"/>
      <c r="BF381" s="182"/>
      <c r="BG381" s="182"/>
      <c r="BH381" s="182"/>
      <c r="BI381" s="182"/>
      <c r="BJ381" s="182"/>
      <c r="BK381" s="182"/>
      <c r="BL381" s="182"/>
      <c r="BM381" s="182"/>
      <c r="BN381" s="182"/>
      <c r="BO381" s="182"/>
      <c r="BP381" s="182"/>
      <c r="BQ381" s="182"/>
      <c r="BR381" s="182"/>
      <c r="BS381" s="182"/>
      <c r="BT381" s="182"/>
      <c r="BU381" s="182"/>
      <c r="BV381" s="182"/>
      <c r="BW381" s="182"/>
      <c r="BX381" s="182"/>
      <c r="BY381" s="182"/>
      <c r="BZ381" s="182"/>
      <c r="CA381" s="182"/>
      <c r="CB381" s="182"/>
      <c r="CC381" s="182"/>
      <c r="CD381" s="182"/>
      <c r="CE381" s="182"/>
      <c r="CF381" s="182"/>
      <c r="CG381" s="182"/>
      <c r="CH381" s="182"/>
      <c r="CI381" s="182"/>
      <c r="CJ381" s="182"/>
      <c r="CK381" s="182"/>
      <c r="CL381" s="182"/>
      <c r="CM381" s="182"/>
      <c r="CN381" s="182"/>
      <c r="CO381" s="182"/>
      <c r="CP381" s="182"/>
      <c r="CQ381" s="182"/>
      <c r="CR381" s="182"/>
      <c r="CS381" s="182"/>
      <c r="CT381" s="182"/>
      <c r="CU381" s="182"/>
      <c r="CV381" s="182"/>
      <c r="CW381" s="182"/>
      <c r="CX381" s="182"/>
      <c r="CY381" s="182"/>
      <c r="CZ381" s="182"/>
      <c r="DA381" s="182"/>
      <c r="DB381" s="182"/>
      <c r="DC381" s="182"/>
      <c r="DD381" s="182"/>
      <c r="DE381" s="182"/>
      <c r="DF381" s="182"/>
      <c r="DG381" s="182"/>
      <c r="DH381" s="182"/>
      <c r="DI381" s="2"/>
      <c r="DJ381" s="2"/>
      <c r="DK381" s="2"/>
      <c r="DL381" s="2"/>
      <c r="DM381" s="2"/>
      <c r="DN381" s="2"/>
      <c r="DO381" s="2"/>
      <c r="DP381" s="2"/>
      <c r="DQ381" s="2"/>
    </row>
    <row r="382" spans="1:121" s="3" customFormat="1" ht="103.5" customHeight="1" hidden="1">
      <c r="A382" s="243"/>
      <c r="B382" s="244"/>
      <c r="C382" s="246"/>
      <c r="D382" s="136" t="s">
        <v>367</v>
      </c>
      <c r="E382" s="137" t="s">
        <v>57</v>
      </c>
      <c r="F382" s="137" t="s">
        <v>287</v>
      </c>
      <c r="G382" s="137" t="s">
        <v>288</v>
      </c>
      <c r="H382" s="200"/>
      <c r="I382" s="200"/>
      <c r="J382" s="200"/>
      <c r="K382" s="200"/>
      <c r="L382" s="200"/>
      <c r="M382" s="194"/>
      <c r="N382" s="194"/>
      <c r="O382" s="194"/>
      <c r="P382" s="194"/>
      <c r="Q382" s="194"/>
      <c r="R382" s="194"/>
      <c r="S382" s="194"/>
      <c r="T382" s="197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82"/>
      <c r="AR382" s="182"/>
      <c r="AS382" s="182"/>
      <c r="AT382" s="182"/>
      <c r="AU382" s="182"/>
      <c r="AV382" s="182"/>
      <c r="AW382" s="182"/>
      <c r="AX382" s="182"/>
      <c r="AY382" s="182"/>
      <c r="AZ382" s="182"/>
      <c r="BA382" s="182"/>
      <c r="BB382" s="182"/>
      <c r="BC382" s="182"/>
      <c r="BD382" s="182"/>
      <c r="BE382" s="182"/>
      <c r="BF382" s="182"/>
      <c r="BG382" s="182"/>
      <c r="BH382" s="182"/>
      <c r="BI382" s="182"/>
      <c r="BJ382" s="182"/>
      <c r="BK382" s="182"/>
      <c r="BL382" s="182"/>
      <c r="BM382" s="182"/>
      <c r="BN382" s="182"/>
      <c r="BO382" s="182"/>
      <c r="BP382" s="182"/>
      <c r="BQ382" s="182"/>
      <c r="BR382" s="182"/>
      <c r="BS382" s="182"/>
      <c r="BT382" s="182"/>
      <c r="BU382" s="182"/>
      <c r="BV382" s="182"/>
      <c r="BW382" s="182"/>
      <c r="BX382" s="182"/>
      <c r="BY382" s="182"/>
      <c r="BZ382" s="182"/>
      <c r="CA382" s="182"/>
      <c r="CB382" s="182"/>
      <c r="CC382" s="182"/>
      <c r="CD382" s="182"/>
      <c r="CE382" s="182"/>
      <c r="CF382" s="182"/>
      <c r="CG382" s="182"/>
      <c r="CH382" s="182"/>
      <c r="CI382" s="182"/>
      <c r="CJ382" s="182"/>
      <c r="CK382" s="182"/>
      <c r="CL382" s="182"/>
      <c r="CM382" s="182"/>
      <c r="CN382" s="182"/>
      <c r="CO382" s="182"/>
      <c r="CP382" s="182"/>
      <c r="CQ382" s="182"/>
      <c r="CR382" s="182"/>
      <c r="CS382" s="182"/>
      <c r="CT382" s="182"/>
      <c r="CU382" s="182"/>
      <c r="CV382" s="182"/>
      <c r="CW382" s="182"/>
      <c r="CX382" s="182"/>
      <c r="CY382" s="182"/>
      <c r="CZ382" s="182"/>
      <c r="DA382" s="182"/>
      <c r="DB382" s="182"/>
      <c r="DC382" s="182"/>
      <c r="DD382" s="182"/>
      <c r="DE382" s="182"/>
      <c r="DF382" s="182"/>
      <c r="DG382" s="182"/>
      <c r="DH382" s="182"/>
      <c r="DI382" s="2"/>
      <c r="DJ382" s="2"/>
      <c r="DK382" s="2"/>
      <c r="DL382" s="2"/>
      <c r="DM382" s="2"/>
      <c r="DN382" s="2"/>
      <c r="DO382" s="2"/>
      <c r="DP382" s="2"/>
      <c r="DQ382" s="2"/>
    </row>
    <row r="383" spans="1:121" s="3" customFormat="1" ht="99.75" customHeight="1" hidden="1">
      <c r="A383" s="221"/>
      <c r="B383" s="234"/>
      <c r="C383" s="247"/>
      <c r="D383" s="65" t="s">
        <v>316</v>
      </c>
      <c r="E383" s="59" t="s">
        <v>57</v>
      </c>
      <c r="F383" s="66">
        <v>41858</v>
      </c>
      <c r="G383" s="66">
        <v>42023</v>
      </c>
      <c r="H383" s="201"/>
      <c r="I383" s="201"/>
      <c r="J383" s="201"/>
      <c r="K383" s="201"/>
      <c r="L383" s="201"/>
      <c r="M383" s="195"/>
      <c r="N383" s="195"/>
      <c r="O383" s="195"/>
      <c r="P383" s="195"/>
      <c r="Q383" s="195"/>
      <c r="R383" s="195"/>
      <c r="S383" s="195"/>
      <c r="T383" s="198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82"/>
      <c r="AR383" s="182"/>
      <c r="AS383" s="182"/>
      <c r="AT383" s="182"/>
      <c r="AU383" s="182"/>
      <c r="AV383" s="182"/>
      <c r="AW383" s="182"/>
      <c r="AX383" s="182"/>
      <c r="AY383" s="182"/>
      <c r="AZ383" s="182"/>
      <c r="BA383" s="182"/>
      <c r="BB383" s="182"/>
      <c r="BC383" s="182"/>
      <c r="BD383" s="182"/>
      <c r="BE383" s="182"/>
      <c r="BF383" s="182"/>
      <c r="BG383" s="182"/>
      <c r="BH383" s="182"/>
      <c r="BI383" s="182"/>
      <c r="BJ383" s="182"/>
      <c r="BK383" s="182"/>
      <c r="BL383" s="182"/>
      <c r="BM383" s="182"/>
      <c r="BN383" s="182"/>
      <c r="BO383" s="182"/>
      <c r="BP383" s="182"/>
      <c r="BQ383" s="182"/>
      <c r="BR383" s="182"/>
      <c r="BS383" s="182"/>
      <c r="BT383" s="182"/>
      <c r="BU383" s="182"/>
      <c r="BV383" s="182"/>
      <c r="BW383" s="182"/>
      <c r="BX383" s="182"/>
      <c r="BY383" s="182"/>
      <c r="BZ383" s="182"/>
      <c r="CA383" s="182"/>
      <c r="CB383" s="182"/>
      <c r="CC383" s="182"/>
      <c r="CD383" s="182"/>
      <c r="CE383" s="182"/>
      <c r="CF383" s="182"/>
      <c r="CG383" s="182"/>
      <c r="CH383" s="182"/>
      <c r="CI383" s="182"/>
      <c r="CJ383" s="182"/>
      <c r="CK383" s="182"/>
      <c r="CL383" s="182"/>
      <c r="CM383" s="182"/>
      <c r="CN383" s="182"/>
      <c r="CO383" s="182"/>
      <c r="CP383" s="182"/>
      <c r="CQ383" s="182"/>
      <c r="CR383" s="182"/>
      <c r="CS383" s="182"/>
      <c r="CT383" s="182"/>
      <c r="CU383" s="182"/>
      <c r="CV383" s="182"/>
      <c r="CW383" s="182"/>
      <c r="CX383" s="182"/>
      <c r="CY383" s="182"/>
      <c r="CZ383" s="182"/>
      <c r="DA383" s="182"/>
      <c r="DB383" s="182"/>
      <c r="DC383" s="182"/>
      <c r="DD383" s="182"/>
      <c r="DE383" s="182"/>
      <c r="DF383" s="182"/>
      <c r="DG383" s="182"/>
      <c r="DH383" s="182"/>
      <c r="DI383" s="2"/>
      <c r="DJ383" s="2"/>
      <c r="DK383" s="2"/>
      <c r="DL383" s="2"/>
      <c r="DM383" s="2"/>
      <c r="DN383" s="2"/>
      <c r="DO383" s="2"/>
      <c r="DP383" s="2"/>
      <c r="DQ383" s="2"/>
    </row>
    <row r="384" spans="1:121" s="3" customFormat="1" ht="18" customHeight="1" hidden="1">
      <c r="A384" s="235"/>
      <c r="B384" s="236"/>
      <c r="C384" s="222" t="s">
        <v>292</v>
      </c>
      <c r="D384" s="225"/>
      <c r="E384" s="225"/>
      <c r="F384" s="225"/>
      <c r="G384" s="226"/>
      <c r="H384" s="156" t="s">
        <v>167</v>
      </c>
      <c r="I384" s="156" t="s">
        <v>58</v>
      </c>
      <c r="J384" s="156" t="s">
        <v>315</v>
      </c>
      <c r="K384" s="156" t="s">
        <v>293</v>
      </c>
      <c r="L384" s="156" t="s">
        <v>294</v>
      </c>
      <c r="M384" s="35"/>
      <c r="N384" s="32">
        <v>150</v>
      </c>
      <c r="O384" s="32">
        <v>139.80316</v>
      </c>
      <c r="P384" s="32"/>
      <c r="Q384" s="32"/>
      <c r="R384" s="32"/>
      <c r="S384" s="32"/>
      <c r="T384" s="145">
        <v>3</v>
      </c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82"/>
      <c r="AR384" s="182"/>
      <c r="AS384" s="182"/>
      <c r="AT384" s="182"/>
      <c r="AU384" s="182"/>
      <c r="AV384" s="182"/>
      <c r="AW384" s="182"/>
      <c r="AX384" s="182"/>
      <c r="AY384" s="182"/>
      <c r="AZ384" s="182"/>
      <c r="BA384" s="182"/>
      <c r="BB384" s="182"/>
      <c r="BC384" s="182"/>
      <c r="BD384" s="182"/>
      <c r="BE384" s="182"/>
      <c r="BF384" s="182"/>
      <c r="BG384" s="182"/>
      <c r="BH384" s="182"/>
      <c r="BI384" s="182"/>
      <c r="BJ384" s="182"/>
      <c r="BK384" s="182"/>
      <c r="BL384" s="182"/>
      <c r="BM384" s="182"/>
      <c r="BN384" s="182"/>
      <c r="BO384" s="182"/>
      <c r="BP384" s="182"/>
      <c r="BQ384" s="182"/>
      <c r="BR384" s="182"/>
      <c r="BS384" s="182"/>
      <c r="BT384" s="182"/>
      <c r="BU384" s="182"/>
      <c r="BV384" s="182"/>
      <c r="BW384" s="182"/>
      <c r="BX384" s="182"/>
      <c r="BY384" s="182"/>
      <c r="BZ384" s="182"/>
      <c r="CA384" s="182"/>
      <c r="CB384" s="182"/>
      <c r="CC384" s="182"/>
      <c r="CD384" s="182"/>
      <c r="CE384" s="182"/>
      <c r="CF384" s="182"/>
      <c r="CG384" s="182"/>
      <c r="CH384" s="182"/>
      <c r="CI384" s="182"/>
      <c r="CJ384" s="182"/>
      <c r="CK384" s="182"/>
      <c r="CL384" s="182"/>
      <c r="CM384" s="182"/>
      <c r="CN384" s="182"/>
      <c r="CO384" s="182"/>
      <c r="CP384" s="182"/>
      <c r="CQ384" s="182"/>
      <c r="CR384" s="182"/>
      <c r="CS384" s="182"/>
      <c r="CT384" s="182"/>
      <c r="CU384" s="182"/>
      <c r="CV384" s="182"/>
      <c r="CW384" s="182"/>
      <c r="CX384" s="182"/>
      <c r="CY384" s="182"/>
      <c r="CZ384" s="182"/>
      <c r="DA384" s="182"/>
      <c r="DB384" s="182"/>
      <c r="DC384" s="182"/>
      <c r="DD384" s="182"/>
      <c r="DE384" s="182"/>
      <c r="DF384" s="182"/>
      <c r="DG384" s="182"/>
      <c r="DH384" s="182"/>
      <c r="DI384" s="2"/>
      <c r="DJ384" s="2"/>
      <c r="DK384" s="2"/>
      <c r="DL384" s="2"/>
      <c r="DM384" s="2"/>
      <c r="DN384" s="2"/>
      <c r="DO384" s="2"/>
      <c r="DP384" s="2"/>
      <c r="DQ384" s="2"/>
    </row>
    <row r="385" spans="1:121" s="3" customFormat="1" ht="78" customHeight="1" hidden="1">
      <c r="A385" s="232">
        <v>403</v>
      </c>
      <c r="B385" s="233" t="s">
        <v>308</v>
      </c>
      <c r="C385" s="252" t="s">
        <v>7</v>
      </c>
      <c r="D385" s="52" t="s">
        <v>285</v>
      </c>
      <c r="E385" s="53" t="s">
        <v>317</v>
      </c>
      <c r="F385" s="54">
        <v>41562</v>
      </c>
      <c r="G385" s="54">
        <v>42004</v>
      </c>
      <c r="H385" s="199" t="s">
        <v>167</v>
      </c>
      <c r="I385" s="199" t="s">
        <v>59</v>
      </c>
      <c r="J385" s="199" t="s">
        <v>286</v>
      </c>
      <c r="K385" s="199"/>
      <c r="L385" s="199"/>
      <c r="M385" s="218"/>
      <c r="N385" s="193"/>
      <c r="O385" s="193"/>
      <c r="P385" s="193"/>
      <c r="Q385" s="193"/>
      <c r="R385" s="193"/>
      <c r="S385" s="193"/>
      <c r="T385" s="196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182"/>
      <c r="AT385" s="182"/>
      <c r="AU385" s="182"/>
      <c r="AV385" s="182"/>
      <c r="AW385" s="182"/>
      <c r="AX385" s="182"/>
      <c r="AY385" s="182"/>
      <c r="AZ385" s="182"/>
      <c r="BA385" s="182"/>
      <c r="BB385" s="182"/>
      <c r="BC385" s="182"/>
      <c r="BD385" s="182"/>
      <c r="BE385" s="182"/>
      <c r="BF385" s="182"/>
      <c r="BG385" s="182"/>
      <c r="BH385" s="182"/>
      <c r="BI385" s="182"/>
      <c r="BJ385" s="182"/>
      <c r="BK385" s="182"/>
      <c r="BL385" s="182"/>
      <c r="BM385" s="182"/>
      <c r="BN385" s="182"/>
      <c r="BO385" s="182"/>
      <c r="BP385" s="182"/>
      <c r="BQ385" s="182"/>
      <c r="BR385" s="182"/>
      <c r="BS385" s="182"/>
      <c r="BT385" s="182"/>
      <c r="BU385" s="182"/>
      <c r="BV385" s="182"/>
      <c r="BW385" s="182"/>
      <c r="BX385" s="182"/>
      <c r="BY385" s="182"/>
      <c r="BZ385" s="182"/>
      <c r="CA385" s="182"/>
      <c r="CB385" s="182"/>
      <c r="CC385" s="182"/>
      <c r="CD385" s="182"/>
      <c r="CE385" s="182"/>
      <c r="CF385" s="182"/>
      <c r="CG385" s="182"/>
      <c r="CH385" s="182"/>
      <c r="CI385" s="182"/>
      <c r="CJ385" s="182"/>
      <c r="CK385" s="182"/>
      <c r="CL385" s="182"/>
      <c r="CM385" s="182"/>
      <c r="CN385" s="182"/>
      <c r="CO385" s="182"/>
      <c r="CP385" s="182"/>
      <c r="CQ385" s="182"/>
      <c r="CR385" s="182"/>
      <c r="CS385" s="182"/>
      <c r="CT385" s="182"/>
      <c r="CU385" s="182"/>
      <c r="CV385" s="182"/>
      <c r="CW385" s="182"/>
      <c r="CX385" s="182"/>
      <c r="CY385" s="182"/>
      <c r="CZ385" s="182"/>
      <c r="DA385" s="182"/>
      <c r="DB385" s="182"/>
      <c r="DC385" s="182"/>
      <c r="DD385" s="182"/>
      <c r="DE385" s="182"/>
      <c r="DF385" s="182"/>
      <c r="DG385" s="182"/>
      <c r="DH385" s="182"/>
      <c r="DI385" s="2"/>
      <c r="DJ385" s="2"/>
      <c r="DK385" s="2"/>
      <c r="DL385" s="2"/>
      <c r="DM385" s="2"/>
      <c r="DN385" s="2"/>
      <c r="DO385" s="2"/>
      <c r="DP385" s="2"/>
      <c r="DQ385" s="2"/>
    </row>
    <row r="386" spans="1:121" s="3" customFormat="1" ht="109.5" customHeight="1" hidden="1">
      <c r="A386" s="221"/>
      <c r="B386" s="234"/>
      <c r="C386" s="253"/>
      <c r="D386" s="136" t="s">
        <v>367</v>
      </c>
      <c r="E386" s="137" t="s">
        <v>57</v>
      </c>
      <c r="F386" s="137" t="s">
        <v>287</v>
      </c>
      <c r="G386" s="137" t="s">
        <v>288</v>
      </c>
      <c r="H386" s="201"/>
      <c r="I386" s="201"/>
      <c r="J386" s="201"/>
      <c r="K386" s="201"/>
      <c r="L386" s="201"/>
      <c r="M386" s="220"/>
      <c r="N386" s="195"/>
      <c r="O386" s="195"/>
      <c r="P386" s="195"/>
      <c r="Q386" s="195"/>
      <c r="R386" s="195"/>
      <c r="S386" s="195"/>
      <c r="T386" s="198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182"/>
      <c r="AT386" s="182"/>
      <c r="AU386" s="182"/>
      <c r="AV386" s="182"/>
      <c r="AW386" s="182"/>
      <c r="AX386" s="182"/>
      <c r="AY386" s="182"/>
      <c r="AZ386" s="182"/>
      <c r="BA386" s="182"/>
      <c r="BB386" s="182"/>
      <c r="BC386" s="182"/>
      <c r="BD386" s="182"/>
      <c r="BE386" s="182"/>
      <c r="BF386" s="182"/>
      <c r="BG386" s="182"/>
      <c r="BH386" s="182"/>
      <c r="BI386" s="182"/>
      <c r="BJ386" s="182"/>
      <c r="BK386" s="182"/>
      <c r="BL386" s="182"/>
      <c r="BM386" s="182"/>
      <c r="BN386" s="182"/>
      <c r="BO386" s="182"/>
      <c r="BP386" s="182"/>
      <c r="BQ386" s="182"/>
      <c r="BR386" s="182"/>
      <c r="BS386" s="182"/>
      <c r="BT386" s="182"/>
      <c r="BU386" s="182"/>
      <c r="BV386" s="182"/>
      <c r="BW386" s="182"/>
      <c r="BX386" s="182"/>
      <c r="BY386" s="182"/>
      <c r="BZ386" s="182"/>
      <c r="CA386" s="182"/>
      <c r="CB386" s="182"/>
      <c r="CC386" s="182"/>
      <c r="CD386" s="182"/>
      <c r="CE386" s="182"/>
      <c r="CF386" s="182"/>
      <c r="CG386" s="182"/>
      <c r="CH386" s="182"/>
      <c r="CI386" s="182"/>
      <c r="CJ386" s="182"/>
      <c r="CK386" s="182"/>
      <c r="CL386" s="182"/>
      <c r="CM386" s="182"/>
      <c r="CN386" s="182"/>
      <c r="CO386" s="182"/>
      <c r="CP386" s="182"/>
      <c r="CQ386" s="182"/>
      <c r="CR386" s="182"/>
      <c r="CS386" s="182"/>
      <c r="CT386" s="182"/>
      <c r="CU386" s="182"/>
      <c r="CV386" s="182"/>
      <c r="CW386" s="182"/>
      <c r="CX386" s="182"/>
      <c r="CY386" s="182"/>
      <c r="CZ386" s="182"/>
      <c r="DA386" s="182"/>
      <c r="DB386" s="182"/>
      <c r="DC386" s="182"/>
      <c r="DD386" s="182"/>
      <c r="DE386" s="182"/>
      <c r="DF386" s="182"/>
      <c r="DG386" s="182"/>
      <c r="DH386" s="182"/>
      <c r="DI386" s="2"/>
      <c r="DJ386" s="2"/>
      <c r="DK386" s="2"/>
      <c r="DL386" s="2"/>
      <c r="DM386" s="2"/>
      <c r="DN386" s="2"/>
      <c r="DO386" s="2"/>
      <c r="DP386" s="2"/>
      <c r="DQ386" s="2"/>
    </row>
    <row r="387" spans="1:121" s="3" customFormat="1" ht="18" customHeight="1" hidden="1">
      <c r="A387" s="235"/>
      <c r="B387" s="236"/>
      <c r="C387" s="251" t="s">
        <v>292</v>
      </c>
      <c r="D387" s="251"/>
      <c r="E387" s="251"/>
      <c r="F387" s="251"/>
      <c r="G387" s="251"/>
      <c r="H387" s="39" t="s">
        <v>167</v>
      </c>
      <c r="I387" s="39" t="s">
        <v>59</v>
      </c>
      <c r="J387" s="39" t="s">
        <v>286</v>
      </c>
      <c r="K387" s="39" t="s">
        <v>293</v>
      </c>
      <c r="L387" s="39" t="s">
        <v>294</v>
      </c>
      <c r="M387" s="26"/>
      <c r="N387" s="33"/>
      <c r="O387" s="33"/>
      <c r="P387" s="33"/>
      <c r="Q387" s="33"/>
      <c r="R387" s="33"/>
      <c r="S387" s="33"/>
      <c r="T387" s="45">
        <v>3</v>
      </c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  <c r="BA387" s="182"/>
      <c r="BB387" s="182"/>
      <c r="BC387" s="182"/>
      <c r="BD387" s="182"/>
      <c r="BE387" s="182"/>
      <c r="BF387" s="182"/>
      <c r="BG387" s="182"/>
      <c r="BH387" s="182"/>
      <c r="BI387" s="182"/>
      <c r="BJ387" s="182"/>
      <c r="BK387" s="182"/>
      <c r="BL387" s="182"/>
      <c r="BM387" s="182"/>
      <c r="BN387" s="182"/>
      <c r="BO387" s="182"/>
      <c r="BP387" s="182"/>
      <c r="BQ387" s="182"/>
      <c r="BR387" s="182"/>
      <c r="BS387" s="182"/>
      <c r="BT387" s="182"/>
      <c r="BU387" s="182"/>
      <c r="BV387" s="182"/>
      <c r="BW387" s="182"/>
      <c r="BX387" s="182"/>
      <c r="BY387" s="182"/>
      <c r="BZ387" s="182"/>
      <c r="CA387" s="182"/>
      <c r="CB387" s="182"/>
      <c r="CC387" s="182"/>
      <c r="CD387" s="182"/>
      <c r="CE387" s="182"/>
      <c r="CF387" s="182"/>
      <c r="CG387" s="182"/>
      <c r="CH387" s="182"/>
      <c r="CI387" s="182"/>
      <c r="CJ387" s="182"/>
      <c r="CK387" s="182"/>
      <c r="CL387" s="182"/>
      <c r="CM387" s="182"/>
      <c r="CN387" s="182"/>
      <c r="CO387" s="182"/>
      <c r="CP387" s="182"/>
      <c r="CQ387" s="182"/>
      <c r="CR387" s="182"/>
      <c r="CS387" s="182"/>
      <c r="CT387" s="182"/>
      <c r="CU387" s="182"/>
      <c r="CV387" s="182"/>
      <c r="CW387" s="182"/>
      <c r="CX387" s="182"/>
      <c r="CY387" s="182"/>
      <c r="CZ387" s="182"/>
      <c r="DA387" s="182"/>
      <c r="DB387" s="182"/>
      <c r="DC387" s="182"/>
      <c r="DD387" s="182"/>
      <c r="DE387" s="182"/>
      <c r="DF387" s="182"/>
      <c r="DG387" s="182"/>
      <c r="DH387" s="182"/>
      <c r="DI387" s="2"/>
      <c r="DJ387" s="2"/>
      <c r="DK387" s="2"/>
      <c r="DL387" s="2"/>
      <c r="DM387" s="2"/>
      <c r="DN387" s="2"/>
      <c r="DO387" s="2"/>
      <c r="DP387" s="2"/>
      <c r="DQ387" s="2"/>
    </row>
    <row r="388" spans="1:121" s="3" customFormat="1" ht="78" customHeight="1" hidden="1">
      <c r="A388" s="232">
        <v>403</v>
      </c>
      <c r="B388" s="233" t="s">
        <v>226</v>
      </c>
      <c r="C388" s="184" t="s">
        <v>7</v>
      </c>
      <c r="D388" s="157" t="s">
        <v>318</v>
      </c>
      <c r="E388" s="53" t="s">
        <v>57</v>
      </c>
      <c r="F388" s="54">
        <v>42005</v>
      </c>
      <c r="G388" s="54">
        <v>42369</v>
      </c>
      <c r="H388" s="199" t="s">
        <v>167</v>
      </c>
      <c r="I388" s="199" t="s">
        <v>167</v>
      </c>
      <c r="J388" s="199" t="s">
        <v>286</v>
      </c>
      <c r="K388" s="199"/>
      <c r="L388" s="199"/>
      <c r="M388" s="193"/>
      <c r="N388" s="193"/>
      <c r="O388" s="193"/>
      <c r="P388" s="193"/>
      <c r="Q388" s="193"/>
      <c r="R388" s="193"/>
      <c r="S388" s="193"/>
      <c r="T388" s="196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182"/>
      <c r="AT388" s="182"/>
      <c r="AU388" s="182"/>
      <c r="AV388" s="182"/>
      <c r="AW388" s="182"/>
      <c r="AX388" s="182"/>
      <c r="AY388" s="182"/>
      <c r="AZ388" s="182"/>
      <c r="BA388" s="182"/>
      <c r="BB388" s="182"/>
      <c r="BC388" s="182"/>
      <c r="BD388" s="182"/>
      <c r="BE388" s="182"/>
      <c r="BF388" s="182"/>
      <c r="BG388" s="182"/>
      <c r="BH388" s="182"/>
      <c r="BI388" s="182"/>
      <c r="BJ388" s="182"/>
      <c r="BK388" s="182"/>
      <c r="BL388" s="182"/>
      <c r="BM388" s="182"/>
      <c r="BN388" s="182"/>
      <c r="BO388" s="182"/>
      <c r="BP388" s="182"/>
      <c r="BQ388" s="182"/>
      <c r="BR388" s="182"/>
      <c r="BS388" s="182"/>
      <c r="BT388" s="182"/>
      <c r="BU388" s="182"/>
      <c r="BV388" s="182"/>
      <c r="BW388" s="182"/>
      <c r="BX388" s="182"/>
      <c r="BY388" s="182"/>
      <c r="BZ388" s="182"/>
      <c r="CA388" s="182"/>
      <c r="CB388" s="182"/>
      <c r="CC388" s="182"/>
      <c r="CD388" s="182"/>
      <c r="CE388" s="182"/>
      <c r="CF388" s="182"/>
      <c r="CG388" s="182"/>
      <c r="CH388" s="182"/>
      <c r="CI388" s="182"/>
      <c r="CJ388" s="182"/>
      <c r="CK388" s="182"/>
      <c r="CL388" s="182"/>
      <c r="CM388" s="182"/>
      <c r="CN388" s="182"/>
      <c r="CO388" s="182"/>
      <c r="CP388" s="182"/>
      <c r="CQ388" s="182"/>
      <c r="CR388" s="182"/>
      <c r="CS388" s="182"/>
      <c r="CT388" s="182"/>
      <c r="CU388" s="182"/>
      <c r="CV388" s="182"/>
      <c r="CW388" s="182"/>
      <c r="CX388" s="182"/>
      <c r="CY388" s="182"/>
      <c r="CZ388" s="182"/>
      <c r="DA388" s="182"/>
      <c r="DB388" s="182"/>
      <c r="DC388" s="182"/>
      <c r="DD388" s="182"/>
      <c r="DE388" s="182"/>
      <c r="DF388" s="182"/>
      <c r="DG388" s="182"/>
      <c r="DH388" s="182"/>
      <c r="DI388" s="2"/>
      <c r="DJ388" s="2"/>
      <c r="DK388" s="2"/>
      <c r="DL388" s="2"/>
      <c r="DM388" s="2"/>
      <c r="DN388" s="2"/>
      <c r="DO388" s="2"/>
      <c r="DP388" s="2"/>
      <c r="DQ388" s="2"/>
    </row>
    <row r="389" spans="1:121" s="3" customFormat="1" ht="105.75" customHeight="1" hidden="1">
      <c r="A389" s="243"/>
      <c r="B389" s="244"/>
      <c r="C389" s="185"/>
      <c r="D389" s="249" t="s">
        <v>369</v>
      </c>
      <c r="E389" s="250" t="s">
        <v>289</v>
      </c>
      <c r="F389" s="250" t="s">
        <v>290</v>
      </c>
      <c r="G389" s="250" t="s">
        <v>291</v>
      </c>
      <c r="H389" s="200"/>
      <c r="I389" s="200"/>
      <c r="J389" s="200"/>
      <c r="K389" s="200"/>
      <c r="L389" s="200"/>
      <c r="M389" s="194"/>
      <c r="N389" s="194"/>
      <c r="O389" s="194"/>
      <c r="P389" s="194"/>
      <c r="Q389" s="194"/>
      <c r="R389" s="194"/>
      <c r="S389" s="194"/>
      <c r="T389" s="197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82"/>
      <c r="AR389" s="182"/>
      <c r="AS389" s="182"/>
      <c r="AT389" s="182"/>
      <c r="AU389" s="182"/>
      <c r="AV389" s="182"/>
      <c r="AW389" s="182"/>
      <c r="AX389" s="182"/>
      <c r="AY389" s="182"/>
      <c r="AZ389" s="182"/>
      <c r="BA389" s="182"/>
      <c r="BB389" s="182"/>
      <c r="BC389" s="182"/>
      <c r="BD389" s="182"/>
      <c r="BE389" s="182"/>
      <c r="BF389" s="182"/>
      <c r="BG389" s="182"/>
      <c r="BH389" s="182"/>
      <c r="BI389" s="182"/>
      <c r="BJ389" s="182"/>
      <c r="BK389" s="182"/>
      <c r="BL389" s="182"/>
      <c r="BM389" s="182"/>
      <c r="BN389" s="182"/>
      <c r="BO389" s="182"/>
      <c r="BP389" s="182"/>
      <c r="BQ389" s="182"/>
      <c r="BR389" s="182"/>
      <c r="BS389" s="182"/>
      <c r="BT389" s="182"/>
      <c r="BU389" s="182"/>
      <c r="BV389" s="182"/>
      <c r="BW389" s="182"/>
      <c r="BX389" s="182"/>
      <c r="BY389" s="182"/>
      <c r="BZ389" s="182"/>
      <c r="CA389" s="182"/>
      <c r="CB389" s="182"/>
      <c r="CC389" s="182"/>
      <c r="CD389" s="182"/>
      <c r="CE389" s="182"/>
      <c r="CF389" s="182"/>
      <c r="CG389" s="182"/>
      <c r="CH389" s="182"/>
      <c r="CI389" s="182"/>
      <c r="CJ389" s="182"/>
      <c r="CK389" s="182"/>
      <c r="CL389" s="182"/>
      <c r="CM389" s="182"/>
      <c r="CN389" s="182"/>
      <c r="CO389" s="182"/>
      <c r="CP389" s="182"/>
      <c r="CQ389" s="182"/>
      <c r="CR389" s="182"/>
      <c r="CS389" s="182"/>
      <c r="CT389" s="182"/>
      <c r="CU389" s="182"/>
      <c r="CV389" s="182"/>
      <c r="CW389" s="182"/>
      <c r="CX389" s="182"/>
      <c r="CY389" s="182"/>
      <c r="CZ389" s="182"/>
      <c r="DA389" s="182"/>
      <c r="DB389" s="182"/>
      <c r="DC389" s="182"/>
      <c r="DD389" s="182"/>
      <c r="DE389" s="182"/>
      <c r="DF389" s="182"/>
      <c r="DG389" s="182"/>
      <c r="DH389" s="182"/>
      <c r="DI389" s="2"/>
      <c r="DJ389" s="2"/>
      <c r="DK389" s="2"/>
      <c r="DL389" s="2"/>
      <c r="DM389" s="2"/>
      <c r="DN389" s="2"/>
      <c r="DO389" s="2"/>
      <c r="DP389" s="2"/>
      <c r="DQ389" s="2"/>
    </row>
    <row r="390" spans="1:121" s="3" customFormat="1" ht="83.25" customHeight="1" hidden="1">
      <c r="A390" s="243"/>
      <c r="B390" s="244"/>
      <c r="C390" s="185"/>
      <c r="D390" s="249"/>
      <c r="E390" s="250"/>
      <c r="F390" s="250"/>
      <c r="G390" s="250"/>
      <c r="H390" s="200"/>
      <c r="I390" s="200"/>
      <c r="J390" s="200"/>
      <c r="K390" s="200"/>
      <c r="L390" s="200"/>
      <c r="M390" s="194"/>
      <c r="N390" s="194"/>
      <c r="O390" s="194"/>
      <c r="P390" s="194"/>
      <c r="Q390" s="194"/>
      <c r="R390" s="194"/>
      <c r="S390" s="194"/>
      <c r="T390" s="197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82"/>
      <c r="AR390" s="182"/>
      <c r="AS390" s="182"/>
      <c r="AT390" s="182"/>
      <c r="AU390" s="182"/>
      <c r="AV390" s="182"/>
      <c r="AW390" s="182"/>
      <c r="AX390" s="182"/>
      <c r="AY390" s="182"/>
      <c r="AZ390" s="182"/>
      <c r="BA390" s="182"/>
      <c r="BB390" s="182"/>
      <c r="BC390" s="182"/>
      <c r="BD390" s="182"/>
      <c r="BE390" s="182"/>
      <c r="BF390" s="182"/>
      <c r="BG390" s="182"/>
      <c r="BH390" s="182"/>
      <c r="BI390" s="182"/>
      <c r="BJ390" s="182"/>
      <c r="BK390" s="182"/>
      <c r="BL390" s="182"/>
      <c r="BM390" s="182"/>
      <c r="BN390" s="182"/>
      <c r="BO390" s="182"/>
      <c r="BP390" s="182"/>
      <c r="BQ390" s="182"/>
      <c r="BR390" s="182"/>
      <c r="BS390" s="182"/>
      <c r="BT390" s="182"/>
      <c r="BU390" s="182"/>
      <c r="BV390" s="182"/>
      <c r="BW390" s="182"/>
      <c r="BX390" s="182"/>
      <c r="BY390" s="182"/>
      <c r="BZ390" s="182"/>
      <c r="CA390" s="182"/>
      <c r="CB390" s="182"/>
      <c r="CC390" s="182"/>
      <c r="CD390" s="182"/>
      <c r="CE390" s="182"/>
      <c r="CF390" s="182"/>
      <c r="CG390" s="182"/>
      <c r="CH390" s="182"/>
      <c r="CI390" s="182"/>
      <c r="CJ390" s="182"/>
      <c r="CK390" s="182"/>
      <c r="CL390" s="182"/>
      <c r="CM390" s="182"/>
      <c r="CN390" s="182"/>
      <c r="CO390" s="182"/>
      <c r="CP390" s="182"/>
      <c r="CQ390" s="182"/>
      <c r="CR390" s="182"/>
      <c r="CS390" s="182"/>
      <c r="CT390" s="182"/>
      <c r="CU390" s="182"/>
      <c r="CV390" s="182"/>
      <c r="CW390" s="182"/>
      <c r="CX390" s="182"/>
      <c r="CY390" s="182"/>
      <c r="CZ390" s="182"/>
      <c r="DA390" s="182"/>
      <c r="DB390" s="182"/>
      <c r="DC390" s="182"/>
      <c r="DD390" s="182"/>
      <c r="DE390" s="182"/>
      <c r="DF390" s="182"/>
      <c r="DG390" s="182"/>
      <c r="DH390" s="182"/>
      <c r="DI390" s="2"/>
      <c r="DJ390" s="2"/>
      <c r="DK390" s="2"/>
      <c r="DL390" s="2"/>
      <c r="DM390" s="2"/>
      <c r="DN390" s="2"/>
      <c r="DO390" s="2"/>
      <c r="DP390" s="2"/>
      <c r="DQ390" s="2"/>
    </row>
    <row r="391" spans="1:121" s="3" customFormat="1" ht="18" customHeight="1" hidden="1">
      <c r="A391" s="90"/>
      <c r="B391" s="91"/>
      <c r="C391" s="158"/>
      <c r="D391" s="140"/>
      <c r="E391" s="141"/>
      <c r="F391" s="141"/>
      <c r="G391" s="141"/>
      <c r="H391" s="201"/>
      <c r="I391" s="201"/>
      <c r="J391" s="201"/>
      <c r="K391" s="201"/>
      <c r="L391" s="201"/>
      <c r="M391" s="195"/>
      <c r="N391" s="195"/>
      <c r="O391" s="195"/>
      <c r="P391" s="195"/>
      <c r="Q391" s="195"/>
      <c r="R391" s="195"/>
      <c r="S391" s="195"/>
      <c r="T391" s="198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82"/>
      <c r="AR391" s="182"/>
      <c r="AS391" s="182"/>
      <c r="AT391" s="182"/>
      <c r="AU391" s="182"/>
      <c r="AV391" s="182"/>
      <c r="AW391" s="182"/>
      <c r="AX391" s="182"/>
      <c r="AY391" s="182"/>
      <c r="AZ391" s="182"/>
      <c r="BA391" s="182"/>
      <c r="BB391" s="182"/>
      <c r="BC391" s="182"/>
      <c r="BD391" s="182"/>
      <c r="BE391" s="182"/>
      <c r="BF391" s="182"/>
      <c r="BG391" s="182"/>
      <c r="BH391" s="182"/>
      <c r="BI391" s="182"/>
      <c r="BJ391" s="182"/>
      <c r="BK391" s="182"/>
      <c r="BL391" s="182"/>
      <c r="BM391" s="182"/>
      <c r="BN391" s="182"/>
      <c r="BO391" s="182"/>
      <c r="BP391" s="182"/>
      <c r="BQ391" s="182"/>
      <c r="BR391" s="182"/>
      <c r="BS391" s="182"/>
      <c r="BT391" s="182"/>
      <c r="BU391" s="182"/>
      <c r="BV391" s="182"/>
      <c r="BW391" s="182"/>
      <c r="BX391" s="182"/>
      <c r="BY391" s="182"/>
      <c r="BZ391" s="182"/>
      <c r="CA391" s="182"/>
      <c r="CB391" s="182"/>
      <c r="CC391" s="182"/>
      <c r="CD391" s="182"/>
      <c r="CE391" s="182"/>
      <c r="CF391" s="182"/>
      <c r="CG391" s="182"/>
      <c r="CH391" s="182"/>
      <c r="CI391" s="182"/>
      <c r="CJ391" s="182"/>
      <c r="CK391" s="182"/>
      <c r="CL391" s="182"/>
      <c r="CM391" s="182"/>
      <c r="CN391" s="182"/>
      <c r="CO391" s="182"/>
      <c r="CP391" s="182"/>
      <c r="CQ391" s="182"/>
      <c r="CR391" s="182"/>
      <c r="CS391" s="182"/>
      <c r="CT391" s="182"/>
      <c r="CU391" s="182"/>
      <c r="CV391" s="182"/>
      <c r="CW391" s="182"/>
      <c r="CX391" s="182"/>
      <c r="CY391" s="182"/>
      <c r="CZ391" s="182"/>
      <c r="DA391" s="182"/>
      <c r="DB391" s="182"/>
      <c r="DC391" s="182"/>
      <c r="DD391" s="182"/>
      <c r="DE391" s="182"/>
      <c r="DF391" s="182"/>
      <c r="DG391" s="182"/>
      <c r="DH391" s="182"/>
      <c r="DI391" s="2"/>
      <c r="DJ391" s="2"/>
      <c r="DK391" s="2"/>
      <c r="DL391" s="2"/>
      <c r="DM391" s="2"/>
      <c r="DN391" s="2"/>
      <c r="DO391" s="2"/>
      <c r="DP391" s="2"/>
      <c r="DQ391" s="2"/>
    </row>
    <row r="392" spans="1:121" s="3" customFormat="1" ht="18" customHeight="1" hidden="1">
      <c r="A392" s="235"/>
      <c r="B392" s="236"/>
      <c r="C392" s="222" t="s">
        <v>292</v>
      </c>
      <c r="D392" s="225"/>
      <c r="E392" s="225"/>
      <c r="F392" s="225"/>
      <c r="G392" s="226"/>
      <c r="H392" s="39" t="s">
        <v>167</v>
      </c>
      <c r="I392" s="39" t="s">
        <v>167</v>
      </c>
      <c r="J392" s="39" t="s">
        <v>286</v>
      </c>
      <c r="K392" s="39" t="s">
        <v>293</v>
      </c>
      <c r="L392" s="39" t="s">
        <v>370</v>
      </c>
      <c r="M392" s="26"/>
      <c r="N392" s="33"/>
      <c r="O392" s="33"/>
      <c r="P392" s="33"/>
      <c r="Q392" s="33"/>
      <c r="R392" s="33"/>
      <c r="S392" s="33"/>
      <c r="T392" s="45">
        <v>3</v>
      </c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182"/>
      <c r="AT392" s="182"/>
      <c r="AU392" s="182"/>
      <c r="AV392" s="182"/>
      <c r="AW392" s="182"/>
      <c r="AX392" s="182"/>
      <c r="AY392" s="182"/>
      <c r="AZ392" s="182"/>
      <c r="BA392" s="182"/>
      <c r="BB392" s="182"/>
      <c r="BC392" s="182"/>
      <c r="BD392" s="182"/>
      <c r="BE392" s="182"/>
      <c r="BF392" s="182"/>
      <c r="BG392" s="182"/>
      <c r="BH392" s="182"/>
      <c r="BI392" s="182"/>
      <c r="BJ392" s="182"/>
      <c r="BK392" s="182"/>
      <c r="BL392" s="182"/>
      <c r="BM392" s="182"/>
      <c r="BN392" s="182"/>
      <c r="BO392" s="182"/>
      <c r="BP392" s="182"/>
      <c r="BQ392" s="182"/>
      <c r="BR392" s="182"/>
      <c r="BS392" s="182"/>
      <c r="BT392" s="182"/>
      <c r="BU392" s="182"/>
      <c r="BV392" s="182"/>
      <c r="BW392" s="182"/>
      <c r="BX392" s="182"/>
      <c r="BY392" s="182"/>
      <c r="BZ392" s="182"/>
      <c r="CA392" s="182"/>
      <c r="CB392" s="182"/>
      <c r="CC392" s="182"/>
      <c r="CD392" s="182"/>
      <c r="CE392" s="182"/>
      <c r="CF392" s="182"/>
      <c r="CG392" s="182"/>
      <c r="CH392" s="182"/>
      <c r="CI392" s="182"/>
      <c r="CJ392" s="182"/>
      <c r="CK392" s="182"/>
      <c r="CL392" s="182"/>
      <c r="CM392" s="182"/>
      <c r="CN392" s="182"/>
      <c r="CO392" s="182"/>
      <c r="CP392" s="182"/>
      <c r="CQ392" s="182"/>
      <c r="CR392" s="182"/>
      <c r="CS392" s="182"/>
      <c r="CT392" s="182"/>
      <c r="CU392" s="182"/>
      <c r="CV392" s="182"/>
      <c r="CW392" s="182"/>
      <c r="CX392" s="182"/>
      <c r="CY392" s="182"/>
      <c r="CZ392" s="182"/>
      <c r="DA392" s="182"/>
      <c r="DB392" s="182"/>
      <c r="DC392" s="182"/>
      <c r="DD392" s="182"/>
      <c r="DE392" s="182"/>
      <c r="DF392" s="182"/>
      <c r="DG392" s="182"/>
      <c r="DH392" s="182"/>
      <c r="DI392" s="2"/>
      <c r="DJ392" s="2"/>
      <c r="DK392" s="2"/>
      <c r="DL392" s="2"/>
      <c r="DM392" s="2"/>
      <c r="DN392" s="2"/>
      <c r="DO392" s="2"/>
      <c r="DP392" s="2"/>
      <c r="DQ392" s="2"/>
    </row>
    <row r="393" spans="1:121" s="3" customFormat="1" ht="110.25" customHeight="1" hidden="1">
      <c r="A393" s="232">
        <v>403</v>
      </c>
      <c r="B393" s="233" t="s">
        <v>227</v>
      </c>
      <c r="C393" s="248" t="s">
        <v>8</v>
      </c>
      <c r="D393" s="52" t="s">
        <v>285</v>
      </c>
      <c r="E393" s="53" t="s">
        <v>319</v>
      </c>
      <c r="F393" s="54">
        <v>41562</v>
      </c>
      <c r="G393" s="54">
        <v>42004</v>
      </c>
      <c r="H393" s="199" t="s">
        <v>167</v>
      </c>
      <c r="I393" s="199" t="s">
        <v>167</v>
      </c>
      <c r="J393" s="199" t="s">
        <v>301</v>
      </c>
      <c r="K393" s="199"/>
      <c r="L393" s="199"/>
      <c r="M393" s="193"/>
      <c r="N393" s="193"/>
      <c r="O393" s="193"/>
      <c r="P393" s="193"/>
      <c r="Q393" s="193"/>
      <c r="R393" s="193"/>
      <c r="S393" s="193"/>
      <c r="T393" s="196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82"/>
      <c r="AR393" s="182"/>
      <c r="AS393" s="182"/>
      <c r="AT393" s="182"/>
      <c r="AU393" s="182"/>
      <c r="AV393" s="182"/>
      <c r="AW393" s="182"/>
      <c r="AX393" s="182"/>
      <c r="AY393" s="182"/>
      <c r="AZ393" s="182"/>
      <c r="BA393" s="182"/>
      <c r="BB393" s="182"/>
      <c r="BC393" s="182"/>
      <c r="BD393" s="182"/>
      <c r="BE393" s="182"/>
      <c r="BF393" s="182"/>
      <c r="BG393" s="182"/>
      <c r="BH393" s="182"/>
      <c r="BI393" s="182"/>
      <c r="BJ393" s="182"/>
      <c r="BK393" s="182"/>
      <c r="BL393" s="182"/>
      <c r="BM393" s="182"/>
      <c r="BN393" s="182"/>
      <c r="BO393" s="182"/>
      <c r="BP393" s="182"/>
      <c r="BQ393" s="182"/>
      <c r="BR393" s="182"/>
      <c r="BS393" s="182"/>
      <c r="BT393" s="182"/>
      <c r="BU393" s="182"/>
      <c r="BV393" s="182"/>
      <c r="BW393" s="182"/>
      <c r="BX393" s="182"/>
      <c r="BY393" s="182"/>
      <c r="BZ393" s="182"/>
      <c r="CA393" s="182"/>
      <c r="CB393" s="182"/>
      <c r="CC393" s="182"/>
      <c r="CD393" s="182"/>
      <c r="CE393" s="182"/>
      <c r="CF393" s="182"/>
      <c r="CG393" s="182"/>
      <c r="CH393" s="182"/>
      <c r="CI393" s="182"/>
      <c r="CJ393" s="182"/>
      <c r="CK393" s="182"/>
      <c r="CL393" s="182"/>
      <c r="CM393" s="182"/>
      <c r="CN393" s="182"/>
      <c r="CO393" s="182"/>
      <c r="CP393" s="182"/>
      <c r="CQ393" s="182"/>
      <c r="CR393" s="182"/>
      <c r="CS393" s="182"/>
      <c r="CT393" s="182"/>
      <c r="CU393" s="182"/>
      <c r="CV393" s="182"/>
      <c r="CW393" s="182"/>
      <c r="CX393" s="182"/>
      <c r="CY393" s="182"/>
      <c r="CZ393" s="182"/>
      <c r="DA393" s="182"/>
      <c r="DB393" s="182"/>
      <c r="DC393" s="182"/>
      <c r="DD393" s="182"/>
      <c r="DE393" s="182"/>
      <c r="DF393" s="182"/>
      <c r="DG393" s="182"/>
      <c r="DH393" s="182"/>
      <c r="DI393" s="2"/>
      <c r="DJ393" s="2"/>
      <c r="DK393" s="2"/>
      <c r="DL393" s="2"/>
      <c r="DM393" s="2"/>
      <c r="DN393" s="2"/>
      <c r="DO393" s="2"/>
      <c r="DP393" s="2"/>
      <c r="DQ393" s="2"/>
    </row>
    <row r="394" spans="1:121" s="3" customFormat="1" ht="140.25" customHeight="1" hidden="1">
      <c r="A394" s="221"/>
      <c r="B394" s="234"/>
      <c r="C394" s="224"/>
      <c r="D394" s="136" t="s">
        <v>367</v>
      </c>
      <c r="E394" s="137" t="s">
        <v>57</v>
      </c>
      <c r="F394" s="137" t="s">
        <v>287</v>
      </c>
      <c r="G394" s="137" t="s">
        <v>288</v>
      </c>
      <c r="H394" s="201"/>
      <c r="I394" s="201"/>
      <c r="J394" s="201"/>
      <c r="K394" s="201"/>
      <c r="L394" s="201"/>
      <c r="M394" s="195"/>
      <c r="N394" s="195"/>
      <c r="O394" s="195"/>
      <c r="P394" s="195"/>
      <c r="Q394" s="195"/>
      <c r="R394" s="195"/>
      <c r="S394" s="195"/>
      <c r="T394" s="198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82"/>
      <c r="AR394" s="182"/>
      <c r="AS394" s="182"/>
      <c r="AT394" s="182"/>
      <c r="AU394" s="182"/>
      <c r="AV394" s="182"/>
      <c r="AW394" s="182"/>
      <c r="AX394" s="182"/>
      <c r="AY394" s="182"/>
      <c r="AZ394" s="182"/>
      <c r="BA394" s="182"/>
      <c r="BB394" s="182"/>
      <c r="BC394" s="182"/>
      <c r="BD394" s="182"/>
      <c r="BE394" s="182"/>
      <c r="BF394" s="182"/>
      <c r="BG394" s="182"/>
      <c r="BH394" s="182"/>
      <c r="BI394" s="182"/>
      <c r="BJ394" s="182"/>
      <c r="BK394" s="182"/>
      <c r="BL394" s="182"/>
      <c r="BM394" s="182"/>
      <c r="BN394" s="182"/>
      <c r="BO394" s="182"/>
      <c r="BP394" s="182"/>
      <c r="BQ394" s="182"/>
      <c r="BR394" s="182"/>
      <c r="BS394" s="182"/>
      <c r="BT394" s="182"/>
      <c r="BU394" s="182"/>
      <c r="BV394" s="182"/>
      <c r="BW394" s="182"/>
      <c r="BX394" s="182"/>
      <c r="BY394" s="182"/>
      <c r="BZ394" s="182"/>
      <c r="CA394" s="182"/>
      <c r="CB394" s="182"/>
      <c r="CC394" s="182"/>
      <c r="CD394" s="182"/>
      <c r="CE394" s="182"/>
      <c r="CF394" s="182"/>
      <c r="CG394" s="182"/>
      <c r="CH394" s="182"/>
      <c r="CI394" s="182"/>
      <c r="CJ394" s="182"/>
      <c r="CK394" s="182"/>
      <c r="CL394" s="182"/>
      <c r="CM394" s="182"/>
      <c r="CN394" s="182"/>
      <c r="CO394" s="182"/>
      <c r="CP394" s="182"/>
      <c r="CQ394" s="182"/>
      <c r="CR394" s="182"/>
      <c r="CS394" s="182"/>
      <c r="CT394" s="182"/>
      <c r="CU394" s="182"/>
      <c r="CV394" s="182"/>
      <c r="CW394" s="182"/>
      <c r="CX394" s="182"/>
      <c r="CY394" s="182"/>
      <c r="CZ394" s="182"/>
      <c r="DA394" s="182"/>
      <c r="DB394" s="182"/>
      <c r="DC394" s="182"/>
      <c r="DD394" s="182"/>
      <c r="DE394" s="182"/>
      <c r="DF394" s="182"/>
      <c r="DG394" s="182"/>
      <c r="DH394" s="182"/>
      <c r="DI394" s="2"/>
      <c r="DJ394" s="2"/>
      <c r="DK394" s="2"/>
      <c r="DL394" s="2"/>
      <c r="DM394" s="2"/>
      <c r="DN394" s="2"/>
      <c r="DO394" s="2"/>
      <c r="DP394" s="2"/>
      <c r="DQ394" s="2"/>
    </row>
    <row r="395" spans="1:121" s="3" customFormat="1" ht="18" customHeight="1" hidden="1">
      <c r="A395" s="235"/>
      <c r="B395" s="236"/>
      <c r="C395" s="222" t="s">
        <v>292</v>
      </c>
      <c r="D395" s="225"/>
      <c r="E395" s="225"/>
      <c r="F395" s="225"/>
      <c r="G395" s="226"/>
      <c r="H395" s="39" t="s">
        <v>167</v>
      </c>
      <c r="I395" s="39" t="s">
        <v>167</v>
      </c>
      <c r="J395" s="39" t="s">
        <v>301</v>
      </c>
      <c r="K395" s="39" t="s">
        <v>293</v>
      </c>
      <c r="L395" s="39" t="s">
        <v>294</v>
      </c>
      <c r="M395" s="26"/>
      <c r="N395" s="33"/>
      <c r="O395" s="33"/>
      <c r="P395" s="33"/>
      <c r="Q395" s="33"/>
      <c r="R395" s="33"/>
      <c r="S395" s="33"/>
      <c r="T395" s="45">
        <v>3</v>
      </c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82"/>
      <c r="AR395" s="182"/>
      <c r="AS395" s="182"/>
      <c r="AT395" s="182"/>
      <c r="AU395" s="182"/>
      <c r="AV395" s="182"/>
      <c r="AW395" s="182"/>
      <c r="AX395" s="182"/>
      <c r="AY395" s="182"/>
      <c r="AZ395" s="182"/>
      <c r="BA395" s="182"/>
      <c r="BB395" s="182"/>
      <c r="BC395" s="182"/>
      <c r="BD395" s="182"/>
      <c r="BE395" s="182"/>
      <c r="BF395" s="182"/>
      <c r="BG395" s="182"/>
      <c r="BH395" s="182"/>
      <c r="BI395" s="182"/>
      <c r="BJ395" s="182"/>
      <c r="BK395" s="182"/>
      <c r="BL395" s="182"/>
      <c r="BM395" s="182"/>
      <c r="BN395" s="182"/>
      <c r="BO395" s="182"/>
      <c r="BP395" s="182"/>
      <c r="BQ395" s="182"/>
      <c r="BR395" s="182"/>
      <c r="BS395" s="182"/>
      <c r="BT395" s="182"/>
      <c r="BU395" s="182"/>
      <c r="BV395" s="182"/>
      <c r="BW395" s="182"/>
      <c r="BX395" s="182"/>
      <c r="BY395" s="182"/>
      <c r="BZ395" s="182"/>
      <c r="CA395" s="182"/>
      <c r="CB395" s="182"/>
      <c r="CC395" s="182"/>
      <c r="CD395" s="182"/>
      <c r="CE395" s="182"/>
      <c r="CF395" s="182"/>
      <c r="CG395" s="182"/>
      <c r="CH395" s="182"/>
      <c r="CI395" s="182"/>
      <c r="CJ395" s="182"/>
      <c r="CK395" s="182"/>
      <c r="CL395" s="182"/>
      <c r="CM395" s="182"/>
      <c r="CN395" s="182"/>
      <c r="CO395" s="182"/>
      <c r="CP395" s="182"/>
      <c r="CQ395" s="182"/>
      <c r="CR395" s="182"/>
      <c r="CS395" s="182"/>
      <c r="CT395" s="182"/>
      <c r="CU395" s="182"/>
      <c r="CV395" s="182"/>
      <c r="CW395" s="182"/>
      <c r="CX395" s="182"/>
      <c r="CY395" s="182"/>
      <c r="CZ395" s="182"/>
      <c r="DA395" s="182"/>
      <c r="DB395" s="182"/>
      <c r="DC395" s="182"/>
      <c r="DD395" s="182"/>
      <c r="DE395" s="182"/>
      <c r="DF395" s="182"/>
      <c r="DG395" s="182"/>
      <c r="DH395" s="182"/>
      <c r="DI395" s="2"/>
      <c r="DJ395" s="2"/>
      <c r="DK395" s="2"/>
      <c r="DL395" s="2"/>
      <c r="DM395" s="2"/>
      <c r="DN395" s="2"/>
      <c r="DO395" s="2"/>
      <c r="DP395" s="2"/>
      <c r="DQ395" s="2"/>
    </row>
    <row r="396" spans="1:121" s="3" customFormat="1" ht="80.25" customHeight="1" hidden="1">
      <c r="A396" s="232">
        <v>403</v>
      </c>
      <c r="B396" s="233" t="s">
        <v>313</v>
      </c>
      <c r="C396" s="245" t="s">
        <v>9</v>
      </c>
      <c r="D396" s="52" t="s">
        <v>285</v>
      </c>
      <c r="E396" s="53" t="s">
        <v>320</v>
      </c>
      <c r="F396" s="54">
        <v>41562</v>
      </c>
      <c r="G396" s="54">
        <v>42004</v>
      </c>
      <c r="H396" s="199" t="s">
        <v>229</v>
      </c>
      <c r="I396" s="199" t="s">
        <v>58</v>
      </c>
      <c r="J396" s="199" t="s">
        <v>321</v>
      </c>
      <c r="K396" s="199"/>
      <c r="L396" s="199"/>
      <c r="M396" s="193"/>
      <c r="N396" s="193"/>
      <c r="O396" s="193"/>
      <c r="P396" s="193"/>
      <c r="Q396" s="193"/>
      <c r="R396" s="193"/>
      <c r="S396" s="193"/>
      <c r="T396" s="196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82"/>
      <c r="AR396" s="182"/>
      <c r="AS396" s="182"/>
      <c r="AT396" s="182"/>
      <c r="AU396" s="182"/>
      <c r="AV396" s="182"/>
      <c r="AW396" s="182"/>
      <c r="AX396" s="182"/>
      <c r="AY396" s="182"/>
      <c r="AZ396" s="182"/>
      <c r="BA396" s="182"/>
      <c r="BB396" s="182"/>
      <c r="BC396" s="182"/>
      <c r="BD396" s="182"/>
      <c r="BE396" s="182"/>
      <c r="BF396" s="182"/>
      <c r="BG396" s="182"/>
      <c r="BH396" s="182"/>
      <c r="BI396" s="182"/>
      <c r="BJ396" s="182"/>
      <c r="BK396" s="182"/>
      <c r="BL396" s="182"/>
      <c r="BM396" s="182"/>
      <c r="BN396" s="182"/>
      <c r="BO396" s="182"/>
      <c r="BP396" s="182"/>
      <c r="BQ396" s="182"/>
      <c r="BR396" s="182"/>
      <c r="BS396" s="182"/>
      <c r="BT396" s="182"/>
      <c r="BU396" s="182"/>
      <c r="BV396" s="182"/>
      <c r="BW396" s="182"/>
      <c r="BX396" s="182"/>
      <c r="BY396" s="182"/>
      <c r="BZ396" s="182"/>
      <c r="CA396" s="182"/>
      <c r="CB396" s="182"/>
      <c r="CC396" s="182"/>
      <c r="CD396" s="182"/>
      <c r="CE396" s="182"/>
      <c r="CF396" s="182"/>
      <c r="CG396" s="182"/>
      <c r="CH396" s="182"/>
      <c r="CI396" s="182"/>
      <c r="CJ396" s="182"/>
      <c r="CK396" s="182"/>
      <c r="CL396" s="182"/>
      <c r="CM396" s="182"/>
      <c r="CN396" s="182"/>
      <c r="CO396" s="182"/>
      <c r="CP396" s="182"/>
      <c r="CQ396" s="182"/>
      <c r="CR396" s="182"/>
      <c r="CS396" s="182"/>
      <c r="CT396" s="182"/>
      <c r="CU396" s="182"/>
      <c r="CV396" s="182"/>
      <c r="CW396" s="182"/>
      <c r="CX396" s="182"/>
      <c r="CY396" s="182"/>
      <c r="CZ396" s="182"/>
      <c r="DA396" s="182"/>
      <c r="DB396" s="182"/>
      <c r="DC396" s="182"/>
      <c r="DD396" s="182"/>
      <c r="DE396" s="182"/>
      <c r="DF396" s="182"/>
      <c r="DG396" s="182"/>
      <c r="DH396" s="182"/>
      <c r="DI396" s="2"/>
      <c r="DJ396" s="2"/>
      <c r="DK396" s="2"/>
      <c r="DL396" s="2"/>
      <c r="DM396" s="2"/>
      <c r="DN396" s="2"/>
      <c r="DO396" s="2"/>
      <c r="DP396" s="2"/>
      <c r="DQ396" s="2"/>
    </row>
    <row r="397" spans="1:121" s="3" customFormat="1" ht="106.5" customHeight="1" hidden="1">
      <c r="A397" s="243"/>
      <c r="B397" s="244"/>
      <c r="C397" s="246"/>
      <c r="D397" s="136" t="s">
        <v>367</v>
      </c>
      <c r="E397" s="137" t="s">
        <v>57</v>
      </c>
      <c r="F397" s="137" t="s">
        <v>287</v>
      </c>
      <c r="G397" s="137" t="s">
        <v>288</v>
      </c>
      <c r="H397" s="200"/>
      <c r="I397" s="200"/>
      <c r="J397" s="200"/>
      <c r="K397" s="200"/>
      <c r="L397" s="200"/>
      <c r="M397" s="194"/>
      <c r="N397" s="194"/>
      <c r="O397" s="194"/>
      <c r="P397" s="194"/>
      <c r="Q397" s="194"/>
      <c r="R397" s="194"/>
      <c r="S397" s="194"/>
      <c r="T397" s="197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82"/>
      <c r="AR397" s="182"/>
      <c r="AS397" s="182"/>
      <c r="AT397" s="182"/>
      <c r="AU397" s="182"/>
      <c r="AV397" s="182"/>
      <c r="AW397" s="182"/>
      <c r="AX397" s="182"/>
      <c r="AY397" s="182"/>
      <c r="AZ397" s="182"/>
      <c r="BA397" s="182"/>
      <c r="BB397" s="182"/>
      <c r="BC397" s="182"/>
      <c r="BD397" s="182"/>
      <c r="BE397" s="182"/>
      <c r="BF397" s="182"/>
      <c r="BG397" s="182"/>
      <c r="BH397" s="182"/>
      <c r="BI397" s="182"/>
      <c r="BJ397" s="182"/>
      <c r="BK397" s="182"/>
      <c r="BL397" s="182"/>
      <c r="BM397" s="182"/>
      <c r="BN397" s="182"/>
      <c r="BO397" s="182"/>
      <c r="BP397" s="182"/>
      <c r="BQ397" s="182"/>
      <c r="BR397" s="182"/>
      <c r="BS397" s="182"/>
      <c r="BT397" s="182"/>
      <c r="BU397" s="182"/>
      <c r="BV397" s="182"/>
      <c r="BW397" s="182"/>
      <c r="BX397" s="182"/>
      <c r="BY397" s="182"/>
      <c r="BZ397" s="182"/>
      <c r="CA397" s="182"/>
      <c r="CB397" s="182"/>
      <c r="CC397" s="182"/>
      <c r="CD397" s="182"/>
      <c r="CE397" s="182"/>
      <c r="CF397" s="182"/>
      <c r="CG397" s="182"/>
      <c r="CH397" s="182"/>
      <c r="CI397" s="182"/>
      <c r="CJ397" s="182"/>
      <c r="CK397" s="182"/>
      <c r="CL397" s="182"/>
      <c r="CM397" s="182"/>
      <c r="CN397" s="182"/>
      <c r="CO397" s="182"/>
      <c r="CP397" s="182"/>
      <c r="CQ397" s="182"/>
      <c r="CR397" s="182"/>
      <c r="CS397" s="182"/>
      <c r="CT397" s="182"/>
      <c r="CU397" s="182"/>
      <c r="CV397" s="182"/>
      <c r="CW397" s="182"/>
      <c r="CX397" s="182"/>
      <c r="CY397" s="182"/>
      <c r="CZ397" s="182"/>
      <c r="DA397" s="182"/>
      <c r="DB397" s="182"/>
      <c r="DC397" s="182"/>
      <c r="DD397" s="182"/>
      <c r="DE397" s="182"/>
      <c r="DF397" s="182"/>
      <c r="DG397" s="182"/>
      <c r="DH397" s="182"/>
      <c r="DI397" s="2"/>
      <c r="DJ397" s="2"/>
      <c r="DK397" s="2"/>
      <c r="DL397" s="2"/>
      <c r="DM397" s="2"/>
      <c r="DN397" s="2"/>
      <c r="DO397" s="2"/>
      <c r="DP397" s="2"/>
      <c r="DQ397" s="2"/>
    </row>
    <row r="398" spans="1:121" s="3" customFormat="1" ht="93.75" customHeight="1" hidden="1">
      <c r="A398" s="221"/>
      <c r="B398" s="234"/>
      <c r="C398" s="247"/>
      <c r="D398" s="65" t="s">
        <v>322</v>
      </c>
      <c r="E398" s="59" t="s">
        <v>57</v>
      </c>
      <c r="F398" s="66">
        <v>41640</v>
      </c>
      <c r="G398" s="66">
        <v>43100</v>
      </c>
      <c r="H398" s="201"/>
      <c r="I398" s="201"/>
      <c r="J398" s="201"/>
      <c r="K398" s="201"/>
      <c r="L398" s="201"/>
      <c r="M398" s="195"/>
      <c r="N398" s="195"/>
      <c r="O398" s="195"/>
      <c r="P398" s="195"/>
      <c r="Q398" s="195"/>
      <c r="R398" s="195"/>
      <c r="S398" s="195"/>
      <c r="T398" s="198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2"/>
      <c r="AT398" s="182"/>
      <c r="AU398" s="182"/>
      <c r="AV398" s="182"/>
      <c r="AW398" s="182"/>
      <c r="AX398" s="182"/>
      <c r="AY398" s="182"/>
      <c r="AZ398" s="182"/>
      <c r="BA398" s="182"/>
      <c r="BB398" s="182"/>
      <c r="BC398" s="182"/>
      <c r="BD398" s="182"/>
      <c r="BE398" s="182"/>
      <c r="BF398" s="182"/>
      <c r="BG398" s="182"/>
      <c r="BH398" s="182"/>
      <c r="BI398" s="182"/>
      <c r="BJ398" s="182"/>
      <c r="BK398" s="182"/>
      <c r="BL398" s="182"/>
      <c r="BM398" s="182"/>
      <c r="BN398" s="182"/>
      <c r="BO398" s="182"/>
      <c r="BP398" s="182"/>
      <c r="BQ398" s="182"/>
      <c r="BR398" s="182"/>
      <c r="BS398" s="182"/>
      <c r="BT398" s="182"/>
      <c r="BU398" s="182"/>
      <c r="BV398" s="182"/>
      <c r="BW398" s="182"/>
      <c r="BX398" s="182"/>
      <c r="BY398" s="182"/>
      <c r="BZ398" s="182"/>
      <c r="CA398" s="182"/>
      <c r="CB398" s="182"/>
      <c r="CC398" s="182"/>
      <c r="CD398" s="182"/>
      <c r="CE398" s="182"/>
      <c r="CF398" s="182"/>
      <c r="CG398" s="182"/>
      <c r="CH398" s="182"/>
      <c r="CI398" s="182"/>
      <c r="CJ398" s="182"/>
      <c r="CK398" s="182"/>
      <c r="CL398" s="182"/>
      <c r="CM398" s="182"/>
      <c r="CN398" s="182"/>
      <c r="CO398" s="182"/>
      <c r="CP398" s="182"/>
      <c r="CQ398" s="182"/>
      <c r="CR398" s="182"/>
      <c r="CS398" s="182"/>
      <c r="CT398" s="182"/>
      <c r="CU398" s="182"/>
      <c r="CV398" s="182"/>
      <c r="CW398" s="182"/>
      <c r="CX398" s="182"/>
      <c r="CY398" s="182"/>
      <c r="CZ398" s="182"/>
      <c r="DA398" s="182"/>
      <c r="DB398" s="182"/>
      <c r="DC398" s="182"/>
      <c r="DD398" s="182"/>
      <c r="DE398" s="182"/>
      <c r="DF398" s="182"/>
      <c r="DG398" s="182"/>
      <c r="DH398" s="182"/>
      <c r="DI398" s="2"/>
      <c r="DJ398" s="2"/>
      <c r="DK398" s="2"/>
      <c r="DL398" s="2"/>
      <c r="DM398" s="2"/>
      <c r="DN398" s="2"/>
      <c r="DO398" s="2"/>
      <c r="DP398" s="2"/>
      <c r="DQ398" s="2"/>
    </row>
    <row r="399" spans="1:121" s="3" customFormat="1" ht="18" customHeight="1" hidden="1">
      <c r="A399" s="235"/>
      <c r="B399" s="236"/>
      <c r="C399" s="222" t="s">
        <v>292</v>
      </c>
      <c r="D399" s="225"/>
      <c r="E399" s="225"/>
      <c r="F399" s="225"/>
      <c r="G399" s="226"/>
      <c r="H399" s="156" t="s">
        <v>229</v>
      </c>
      <c r="I399" s="156" t="s">
        <v>58</v>
      </c>
      <c r="J399" s="156" t="s">
        <v>321</v>
      </c>
      <c r="K399" s="156" t="s">
        <v>293</v>
      </c>
      <c r="L399" s="156" t="s">
        <v>294</v>
      </c>
      <c r="M399" s="35"/>
      <c r="N399" s="32"/>
      <c r="O399" s="32"/>
      <c r="P399" s="32"/>
      <c r="Q399" s="32"/>
      <c r="R399" s="32"/>
      <c r="S399" s="32"/>
      <c r="T399" s="145">
        <v>3</v>
      </c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2"/>
      <c r="AT399" s="182"/>
      <c r="AU399" s="182"/>
      <c r="AV399" s="182"/>
      <c r="AW399" s="182"/>
      <c r="AX399" s="182"/>
      <c r="AY399" s="182"/>
      <c r="AZ399" s="182"/>
      <c r="BA399" s="182"/>
      <c r="BB399" s="182"/>
      <c r="BC399" s="182"/>
      <c r="BD399" s="182"/>
      <c r="BE399" s="182"/>
      <c r="BF399" s="182"/>
      <c r="BG399" s="182"/>
      <c r="BH399" s="182"/>
      <c r="BI399" s="182"/>
      <c r="BJ399" s="182"/>
      <c r="BK399" s="182"/>
      <c r="BL399" s="182"/>
      <c r="BM399" s="182"/>
      <c r="BN399" s="182"/>
      <c r="BO399" s="182"/>
      <c r="BP399" s="182"/>
      <c r="BQ399" s="182"/>
      <c r="BR399" s="182"/>
      <c r="BS399" s="182"/>
      <c r="BT399" s="182"/>
      <c r="BU399" s="182"/>
      <c r="BV399" s="182"/>
      <c r="BW399" s="182"/>
      <c r="BX399" s="182"/>
      <c r="BY399" s="182"/>
      <c r="BZ399" s="182"/>
      <c r="CA399" s="182"/>
      <c r="CB399" s="182"/>
      <c r="CC399" s="182"/>
      <c r="CD399" s="182"/>
      <c r="CE399" s="182"/>
      <c r="CF399" s="182"/>
      <c r="CG399" s="182"/>
      <c r="CH399" s="182"/>
      <c r="CI399" s="182"/>
      <c r="CJ399" s="182"/>
      <c r="CK399" s="182"/>
      <c r="CL399" s="182"/>
      <c r="CM399" s="182"/>
      <c r="CN399" s="182"/>
      <c r="CO399" s="182"/>
      <c r="CP399" s="182"/>
      <c r="CQ399" s="182"/>
      <c r="CR399" s="182"/>
      <c r="CS399" s="182"/>
      <c r="CT399" s="182"/>
      <c r="CU399" s="182"/>
      <c r="CV399" s="182"/>
      <c r="CW399" s="182"/>
      <c r="CX399" s="182"/>
      <c r="CY399" s="182"/>
      <c r="CZ399" s="182"/>
      <c r="DA399" s="182"/>
      <c r="DB399" s="182"/>
      <c r="DC399" s="182"/>
      <c r="DD399" s="182"/>
      <c r="DE399" s="182"/>
      <c r="DF399" s="182"/>
      <c r="DG399" s="182"/>
      <c r="DH399" s="182"/>
      <c r="DI399" s="2"/>
      <c r="DJ399" s="2"/>
      <c r="DK399" s="2"/>
      <c r="DL399" s="2"/>
      <c r="DM399" s="2"/>
      <c r="DN399" s="2"/>
      <c r="DO399" s="2"/>
      <c r="DP399" s="2"/>
      <c r="DQ399" s="2"/>
    </row>
    <row r="400" spans="1:132" s="3" customFormat="1" ht="18" customHeight="1" hidden="1">
      <c r="A400" s="43"/>
      <c r="B400" s="44" t="s">
        <v>43</v>
      </c>
      <c r="C400" s="237" t="s">
        <v>323</v>
      </c>
      <c r="D400" s="238"/>
      <c r="E400" s="238"/>
      <c r="F400" s="238"/>
      <c r="G400" s="238"/>
      <c r="H400" s="238"/>
      <c r="I400" s="238"/>
      <c r="J400" s="238"/>
      <c r="K400" s="238"/>
      <c r="L400" s="239"/>
      <c r="M400" s="18">
        <f aca="true" t="shared" si="19" ref="M400:S400">M401</f>
        <v>0</v>
      </c>
      <c r="N400" s="18">
        <f t="shared" si="19"/>
        <v>0</v>
      </c>
      <c r="O400" s="18">
        <f t="shared" si="19"/>
        <v>0</v>
      </c>
      <c r="P400" s="18">
        <f t="shared" si="19"/>
        <v>0</v>
      </c>
      <c r="Q400" s="18">
        <f t="shared" si="19"/>
        <v>0</v>
      </c>
      <c r="R400" s="18">
        <f t="shared" si="19"/>
        <v>0</v>
      </c>
      <c r="S400" s="18">
        <f t="shared" si="19"/>
        <v>0</v>
      </c>
      <c r="T400" s="45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82"/>
      <c r="AR400" s="182"/>
      <c r="AS400" s="182"/>
      <c r="AT400" s="182"/>
      <c r="AU400" s="182"/>
      <c r="AV400" s="182"/>
      <c r="AW400" s="182"/>
      <c r="AX400" s="182"/>
      <c r="AY400" s="182"/>
      <c r="AZ400" s="182"/>
      <c r="BA400" s="182"/>
      <c r="BB400" s="182"/>
      <c r="BC400" s="182"/>
      <c r="BD400" s="182"/>
      <c r="BE400" s="182"/>
      <c r="BF400" s="182"/>
      <c r="BG400" s="182"/>
      <c r="BH400" s="182"/>
      <c r="BI400" s="182"/>
      <c r="BJ400" s="182"/>
      <c r="BK400" s="182"/>
      <c r="BL400" s="182"/>
      <c r="BM400" s="182"/>
      <c r="BN400" s="182"/>
      <c r="BO400" s="182"/>
      <c r="BP400" s="182"/>
      <c r="BQ400" s="182"/>
      <c r="BR400" s="182"/>
      <c r="BS400" s="182"/>
      <c r="BT400" s="182"/>
      <c r="BU400" s="182"/>
      <c r="BV400" s="182"/>
      <c r="BW400" s="182"/>
      <c r="BX400" s="182"/>
      <c r="BY400" s="182"/>
      <c r="BZ400" s="182"/>
      <c r="CA400" s="182"/>
      <c r="CB400" s="182"/>
      <c r="CC400" s="182"/>
      <c r="CD400" s="182"/>
      <c r="CE400" s="182"/>
      <c r="CF400" s="182"/>
      <c r="CG400" s="182"/>
      <c r="CH400" s="182"/>
      <c r="CI400" s="182"/>
      <c r="CJ400" s="182"/>
      <c r="CK400" s="182"/>
      <c r="CL400" s="182"/>
      <c r="CM400" s="182"/>
      <c r="CN400" s="182"/>
      <c r="CO400" s="182"/>
      <c r="CP400" s="182"/>
      <c r="CQ400" s="182"/>
      <c r="CR400" s="182"/>
      <c r="CS400" s="182"/>
      <c r="CT400" s="182"/>
      <c r="CU400" s="182"/>
      <c r="CV400" s="182"/>
      <c r="CW400" s="182"/>
      <c r="CX400" s="182"/>
      <c r="CY400" s="182"/>
      <c r="CZ400" s="182"/>
      <c r="DA400" s="182"/>
      <c r="DB400" s="182"/>
      <c r="DC400" s="182"/>
      <c r="DD400" s="182"/>
      <c r="DE400" s="182"/>
      <c r="DF400" s="182"/>
      <c r="DG400" s="182"/>
      <c r="DH400" s="18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</row>
    <row r="401" spans="1:112" s="9" customFormat="1" ht="107.25" customHeight="1" hidden="1">
      <c r="A401" s="46">
        <v>403</v>
      </c>
      <c r="B401" s="47" t="s">
        <v>324</v>
      </c>
      <c r="C401" s="37" t="s">
        <v>325</v>
      </c>
      <c r="D401" s="48" t="s">
        <v>152</v>
      </c>
      <c r="E401" s="159" t="s">
        <v>57</v>
      </c>
      <c r="F401" s="160">
        <v>42248</v>
      </c>
      <c r="G401" s="161" t="s">
        <v>67</v>
      </c>
      <c r="H401" s="39" t="s">
        <v>58</v>
      </c>
      <c r="I401" s="39" t="s">
        <v>49</v>
      </c>
      <c r="J401" s="39" t="s">
        <v>326</v>
      </c>
      <c r="K401" s="39"/>
      <c r="L401" s="51"/>
      <c r="M401" s="33"/>
      <c r="N401" s="33"/>
      <c r="O401" s="26"/>
      <c r="P401" s="26"/>
      <c r="Q401" s="26"/>
      <c r="R401" s="26"/>
      <c r="S401" s="26"/>
      <c r="T401" s="45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</row>
    <row r="402" spans="1:112" s="9" customFormat="1" ht="21" customHeight="1" hidden="1">
      <c r="A402" s="204"/>
      <c r="B402" s="204"/>
      <c r="C402" s="240" t="s">
        <v>84</v>
      </c>
      <c r="D402" s="241"/>
      <c r="E402" s="241"/>
      <c r="F402" s="241"/>
      <c r="G402" s="242"/>
      <c r="H402" s="39" t="s">
        <v>58</v>
      </c>
      <c r="I402" s="39" t="s">
        <v>49</v>
      </c>
      <c r="J402" s="39" t="s">
        <v>326</v>
      </c>
      <c r="K402" s="39" t="s">
        <v>85</v>
      </c>
      <c r="L402" s="51" t="s">
        <v>370</v>
      </c>
      <c r="M402" s="33"/>
      <c r="N402" s="33"/>
      <c r="O402" s="26"/>
      <c r="P402" s="26"/>
      <c r="Q402" s="26"/>
      <c r="R402" s="26"/>
      <c r="S402" s="26"/>
      <c r="T402" s="45">
        <v>4</v>
      </c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</row>
    <row r="403" spans="1:112" s="6" customFormat="1" ht="26.25" customHeight="1">
      <c r="A403" s="235"/>
      <c r="B403" s="236"/>
      <c r="C403" s="237" t="s">
        <v>327</v>
      </c>
      <c r="D403" s="238"/>
      <c r="E403" s="238"/>
      <c r="F403" s="238"/>
      <c r="G403" s="238"/>
      <c r="H403" s="238"/>
      <c r="I403" s="238"/>
      <c r="J403" s="238"/>
      <c r="K403" s="238"/>
      <c r="L403" s="239"/>
      <c r="M403" s="18">
        <f>M400+M341+M328+M8</f>
        <v>20646.1</v>
      </c>
      <c r="N403" s="18">
        <f>N400+N341+N328+N8</f>
        <v>29468.228499999997</v>
      </c>
      <c r="O403" s="18">
        <f>O400+O341+O328+O8</f>
        <v>27755.189300000002</v>
      </c>
      <c r="P403" s="18">
        <f>P7</f>
        <v>30722.295589999998</v>
      </c>
      <c r="Q403" s="18">
        <f>Q7</f>
        <v>22794.11987</v>
      </c>
      <c r="R403" s="18">
        <f>R7</f>
        <v>22198.899999999994</v>
      </c>
      <c r="S403" s="18">
        <f>S7</f>
        <v>22198.899999999994</v>
      </c>
      <c r="T403" s="45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</row>
    <row r="404" spans="1:112" s="6" customFormat="1" ht="15">
      <c r="A404" s="162"/>
      <c r="B404" s="163"/>
      <c r="C404" s="164"/>
      <c r="D404" s="165"/>
      <c r="E404" s="162"/>
      <c r="F404" s="162"/>
      <c r="G404" s="166"/>
      <c r="H404" s="167"/>
      <c r="I404" s="168"/>
      <c r="J404" s="167"/>
      <c r="K404" s="168"/>
      <c r="L404" s="169"/>
      <c r="M404" s="170"/>
      <c r="N404" s="170"/>
      <c r="O404" s="171"/>
      <c r="P404" s="19"/>
      <c r="Q404" s="19"/>
      <c r="R404" s="19"/>
      <c r="S404" s="19"/>
      <c r="T404" s="172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</row>
    <row r="405" spans="1:112" s="6" customFormat="1" ht="15">
      <c r="A405" s="162"/>
      <c r="B405" s="163"/>
      <c r="C405" s="164"/>
      <c r="D405" s="165"/>
      <c r="E405" s="162"/>
      <c r="F405" s="162"/>
      <c r="G405" s="166"/>
      <c r="H405" s="167"/>
      <c r="I405" s="168"/>
      <c r="J405" s="167"/>
      <c r="K405" s="168"/>
      <c r="L405" s="169"/>
      <c r="M405" s="170"/>
      <c r="N405" s="170"/>
      <c r="O405" s="171"/>
      <c r="P405" s="19"/>
      <c r="Q405" s="19"/>
      <c r="R405" s="19"/>
      <c r="S405" s="19"/>
      <c r="T405" s="172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</row>
    <row r="406" spans="1:112" s="6" customFormat="1" ht="18.75">
      <c r="A406" s="227" t="s">
        <v>417</v>
      </c>
      <c r="B406" s="227"/>
      <c r="C406" s="227"/>
      <c r="D406" s="227"/>
      <c r="E406" s="173"/>
      <c r="F406" s="173"/>
      <c r="G406" s="174"/>
      <c r="H406" s="175"/>
      <c r="I406" s="176"/>
      <c r="J406" s="175"/>
      <c r="K406" s="176"/>
      <c r="L406" s="228" t="s">
        <v>328</v>
      </c>
      <c r="M406" s="228"/>
      <c r="N406" s="228"/>
      <c r="O406" s="228"/>
      <c r="P406" s="228"/>
      <c r="Q406" s="228"/>
      <c r="R406" s="19"/>
      <c r="S406" s="19"/>
      <c r="T406" s="172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</row>
    <row r="407" spans="1:112" s="6" customFormat="1" ht="21.75" customHeight="1">
      <c r="A407" s="229">
        <v>43260</v>
      </c>
      <c r="B407" s="230"/>
      <c r="C407" s="164"/>
      <c r="D407" s="165"/>
      <c r="E407" s="162"/>
      <c r="F407" s="162"/>
      <c r="G407" s="166"/>
      <c r="H407" s="167"/>
      <c r="I407" s="168"/>
      <c r="J407" s="167"/>
      <c r="K407" s="168"/>
      <c r="L407" s="169"/>
      <c r="M407" s="170"/>
      <c r="N407" s="231"/>
      <c r="O407" s="231"/>
      <c r="P407" s="231"/>
      <c r="Q407" s="19"/>
      <c r="R407" s="19"/>
      <c r="S407" s="19"/>
      <c r="T407" s="172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</row>
    <row r="408" spans="1:112" s="6" customFormat="1" ht="15">
      <c r="A408" s="162"/>
      <c r="B408" s="163"/>
      <c r="C408" s="164"/>
      <c r="D408" s="165"/>
      <c r="E408" s="162"/>
      <c r="F408" s="162"/>
      <c r="G408" s="166"/>
      <c r="H408" s="167"/>
      <c r="I408" s="168"/>
      <c r="J408" s="167"/>
      <c r="K408" s="168"/>
      <c r="L408" s="169"/>
      <c r="M408" s="170"/>
      <c r="N408" s="170"/>
      <c r="O408" s="171"/>
      <c r="P408" s="19"/>
      <c r="Q408" s="19"/>
      <c r="R408" s="19"/>
      <c r="S408" s="19"/>
      <c r="T408" s="172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</row>
    <row r="409" spans="3:10" ht="15">
      <c r="C409" s="164"/>
      <c r="I409" s="168"/>
      <c r="J409" s="167"/>
    </row>
    <row r="410" spans="3:10" ht="15">
      <c r="C410" s="164"/>
      <c r="I410" s="168"/>
      <c r="J410" s="167"/>
    </row>
    <row r="411" spans="3:10" ht="15">
      <c r="C411" s="164"/>
      <c r="I411" s="168"/>
      <c r="J411" s="167"/>
    </row>
    <row r="412" spans="3:10" ht="15">
      <c r="C412" s="164"/>
      <c r="I412" s="168"/>
      <c r="J412" s="167"/>
    </row>
    <row r="413" spans="3:10" ht="15">
      <c r="C413" s="164"/>
      <c r="I413" s="168"/>
      <c r="J413" s="167"/>
    </row>
    <row r="414" spans="3:10" ht="15">
      <c r="C414" s="164"/>
      <c r="I414" s="168"/>
      <c r="J414" s="167"/>
    </row>
    <row r="415" spans="3:10" ht="15">
      <c r="C415" s="164"/>
      <c r="I415" s="168"/>
      <c r="J415" s="167"/>
    </row>
    <row r="416" spans="3:10" ht="15">
      <c r="C416" s="164"/>
      <c r="I416" s="168"/>
      <c r="J416" s="167"/>
    </row>
    <row r="417" spans="3:10" ht="15">
      <c r="C417" s="164"/>
      <c r="I417" s="168"/>
      <c r="J417" s="167"/>
    </row>
    <row r="418" spans="3:10" ht="15">
      <c r="C418" s="164"/>
      <c r="I418" s="168"/>
      <c r="J418" s="167"/>
    </row>
    <row r="419" ht="15">
      <c r="C419" s="164"/>
    </row>
    <row r="420" ht="15">
      <c r="C420" s="164"/>
    </row>
    <row r="421" ht="15">
      <c r="C421" s="164"/>
    </row>
    <row r="422" ht="15">
      <c r="C422" s="164"/>
    </row>
    <row r="423" ht="15">
      <c r="C423" s="164"/>
    </row>
    <row r="424" ht="15">
      <c r="C424" s="164"/>
    </row>
    <row r="425" ht="15">
      <c r="C425" s="164"/>
    </row>
    <row r="426" ht="15">
      <c r="C426" s="164"/>
    </row>
    <row r="427" ht="15">
      <c r="C427" s="164"/>
    </row>
    <row r="428" ht="15">
      <c r="C428" s="164"/>
    </row>
    <row r="429" ht="15">
      <c r="C429" s="164"/>
    </row>
    <row r="430" ht="15">
      <c r="C430" s="164"/>
    </row>
    <row r="431" ht="15">
      <c r="C431" s="164"/>
    </row>
    <row r="432" ht="15">
      <c r="C432" s="164"/>
    </row>
    <row r="433" ht="15">
      <c r="C433" s="164"/>
    </row>
    <row r="434" ht="15">
      <c r="C434" s="164"/>
    </row>
    <row r="435" ht="15">
      <c r="C435" s="164"/>
    </row>
    <row r="436" ht="15">
      <c r="C436" s="164"/>
    </row>
    <row r="437" ht="15">
      <c r="C437" s="164"/>
    </row>
    <row r="438" ht="15">
      <c r="C438" s="164"/>
    </row>
    <row r="439" ht="15">
      <c r="C439" s="164"/>
    </row>
    <row r="440" ht="15">
      <c r="C440" s="164"/>
    </row>
    <row r="441" ht="15">
      <c r="C441" s="164"/>
    </row>
    <row r="442" ht="15">
      <c r="C442" s="164"/>
    </row>
    <row r="443" ht="15">
      <c r="C443" s="164"/>
    </row>
    <row r="444" ht="15">
      <c r="C444" s="164"/>
    </row>
    <row r="445" ht="15">
      <c r="C445" s="164"/>
    </row>
    <row r="446" ht="15">
      <c r="C446" s="164"/>
    </row>
    <row r="447" ht="15">
      <c r="C447" s="164"/>
    </row>
    <row r="448" ht="15">
      <c r="C448" s="164"/>
    </row>
    <row r="449" ht="15">
      <c r="C449" s="164"/>
    </row>
    <row r="450" ht="15">
      <c r="C450" s="164"/>
    </row>
    <row r="451" ht="15">
      <c r="C451" s="164"/>
    </row>
    <row r="452" ht="15">
      <c r="C452" s="164"/>
    </row>
    <row r="453" ht="15">
      <c r="C453" s="164"/>
    </row>
    <row r="454" ht="15">
      <c r="C454" s="164"/>
    </row>
    <row r="455" ht="15">
      <c r="C455" s="164"/>
    </row>
    <row r="456" ht="15">
      <c r="C456" s="164"/>
    </row>
    <row r="457" ht="15">
      <c r="C457" s="164"/>
    </row>
    <row r="458" ht="15">
      <c r="C458" s="164"/>
    </row>
    <row r="459" ht="15">
      <c r="C459" s="164"/>
    </row>
    <row r="460" ht="15">
      <c r="C460" s="164"/>
    </row>
    <row r="461" ht="15">
      <c r="C461" s="164"/>
    </row>
    <row r="462" ht="15">
      <c r="C462" s="164"/>
    </row>
    <row r="463" ht="15">
      <c r="C463" s="164"/>
    </row>
    <row r="464" ht="15">
      <c r="C464" s="164"/>
    </row>
    <row r="465" ht="15">
      <c r="C465" s="164"/>
    </row>
    <row r="466" ht="15">
      <c r="C466" s="164"/>
    </row>
    <row r="467" ht="15">
      <c r="C467" s="164"/>
    </row>
    <row r="468" ht="15">
      <c r="C468" s="164"/>
    </row>
    <row r="469" ht="15">
      <c r="C469" s="164"/>
    </row>
    <row r="470" ht="15">
      <c r="C470" s="164"/>
    </row>
  </sheetData>
  <sheetProtection/>
  <autoFilter ref="A6:T403"/>
  <mergeCells count="1661">
    <mergeCell ref="A262:B262"/>
    <mergeCell ref="C262:G262"/>
    <mergeCell ref="C44:G44"/>
    <mergeCell ref="O259:O261"/>
    <mergeCell ref="P259:P261"/>
    <mergeCell ref="Q259:Q261"/>
    <mergeCell ref="A160:B160"/>
    <mergeCell ref="C160:G160"/>
    <mergeCell ref="A209:A211"/>
    <mergeCell ref="B209:B211"/>
    <mergeCell ref="R259:R261"/>
    <mergeCell ref="S259:S261"/>
    <mergeCell ref="T259:T261"/>
    <mergeCell ref="R158:R159"/>
    <mergeCell ref="S158:S159"/>
    <mergeCell ref="T158:T159"/>
    <mergeCell ref="R168:R171"/>
    <mergeCell ref="T173:T174"/>
    <mergeCell ref="S179:S182"/>
    <mergeCell ref="T179:T182"/>
    <mergeCell ref="L158:L159"/>
    <mergeCell ref="M158:M159"/>
    <mergeCell ref="N158:N159"/>
    <mergeCell ref="E164:E165"/>
    <mergeCell ref="F164:F165"/>
    <mergeCell ref="G164:G165"/>
    <mergeCell ref="H164:H166"/>
    <mergeCell ref="I164:I166"/>
    <mergeCell ref="J164:J166"/>
    <mergeCell ref="K164:K166"/>
    <mergeCell ref="D164:D165"/>
    <mergeCell ref="O158:O159"/>
    <mergeCell ref="P158:P159"/>
    <mergeCell ref="Q158:Q159"/>
    <mergeCell ref="B158:B159"/>
    <mergeCell ref="C158:C159"/>
    <mergeCell ref="H158:H159"/>
    <mergeCell ref="I158:I159"/>
    <mergeCell ref="J158:J159"/>
    <mergeCell ref="K158:K159"/>
    <mergeCell ref="T209:T211"/>
    <mergeCell ref="A158:A159"/>
    <mergeCell ref="J209:J211"/>
    <mergeCell ref="K209:K211"/>
    <mergeCell ref="L209:L211"/>
    <mergeCell ref="M209:M211"/>
    <mergeCell ref="N209:N211"/>
    <mergeCell ref="A164:A166"/>
    <mergeCell ref="B164:B166"/>
    <mergeCell ref="C164:C166"/>
    <mergeCell ref="C240:G240"/>
    <mergeCell ref="O209:O211"/>
    <mergeCell ref="P209:P211"/>
    <mergeCell ref="Q209:Q211"/>
    <mergeCell ref="R209:R211"/>
    <mergeCell ref="S209:S211"/>
    <mergeCell ref="C209:C211"/>
    <mergeCell ref="H209:H211"/>
    <mergeCell ref="I209:I211"/>
    <mergeCell ref="N213:N215"/>
    <mergeCell ref="M259:M261"/>
    <mergeCell ref="N259:N261"/>
    <mergeCell ref="A212:B212"/>
    <mergeCell ref="C212:G212"/>
    <mergeCell ref="A259:A261"/>
    <mergeCell ref="B259:B261"/>
    <mergeCell ref="C259:C261"/>
    <mergeCell ref="H259:H261"/>
    <mergeCell ref="A238:B238"/>
    <mergeCell ref="C238:G238"/>
    <mergeCell ref="A157:B157"/>
    <mergeCell ref="C157:G157"/>
    <mergeCell ref="J155:J156"/>
    <mergeCell ref="K155:K156"/>
    <mergeCell ref="L155:L156"/>
    <mergeCell ref="I259:I261"/>
    <mergeCell ref="J259:J261"/>
    <mergeCell ref="K259:K261"/>
    <mergeCell ref="L259:L261"/>
    <mergeCell ref="A240:B240"/>
    <mergeCell ref="R152:R153"/>
    <mergeCell ref="S152:S153"/>
    <mergeCell ref="T152:T153"/>
    <mergeCell ref="Q152:Q153"/>
    <mergeCell ref="P155:P156"/>
    <mergeCell ref="Q155:Q156"/>
    <mergeCell ref="R155:R156"/>
    <mergeCell ref="S155:S156"/>
    <mergeCell ref="T155:T156"/>
    <mergeCell ref="A154:B154"/>
    <mergeCell ref="C154:G154"/>
    <mergeCell ref="A155:A156"/>
    <mergeCell ref="B155:B156"/>
    <mergeCell ref="C155:C156"/>
    <mergeCell ref="H155:H156"/>
    <mergeCell ref="I155:I156"/>
    <mergeCell ref="L152:L153"/>
    <mergeCell ref="M152:M153"/>
    <mergeCell ref="N152:N153"/>
    <mergeCell ref="O152:O153"/>
    <mergeCell ref="P152:P153"/>
    <mergeCell ref="M155:M156"/>
    <mergeCell ref="N155:N156"/>
    <mergeCell ref="O155:O156"/>
    <mergeCell ref="S42:S43"/>
    <mergeCell ref="T42:T43"/>
    <mergeCell ref="C45:G45"/>
    <mergeCell ref="A152:A153"/>
    <mergeCell ref="B152:B153"/>
    <mergeCell ref="C152:C153"/>
    <mergeCell ref="H152:H153"/>
    <mergeCell ref="I152:I153"/>
    <mergeCell ref="J152:J153"/>
    <mergeCell ref="K152:K15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A42:A45"/>
    <mergeCell ref="B42:B45"/>
    <mergeCell ref="C42:C43"/>
    <mergeCell ref="D42:D43"/>
    <mergeCell ref="E42:E43"/>
    <mergeCell ref="F42:F43"/>
    <mergeCell ref="A1:T1"/>
    <mergeCell ref="A2:T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S3"/>
    <mergeCell ref="T3:T5"/>
    <mergeCell ref="M4:O4"/>
    <mergeCell ref="P4:P5"/>
    <mergeCell ref="Q4:Q5"/>
    <mergeCell ref="R4:S4"/>
    <mergeCell ref="B7:L7"/>
    <mergeCell ref="C8:L8"/>
    <mergeCell ref="A10:B11"/>
    <mergeCell ref="C10:G10"/>
    <mergeCell ref="C11:G11"/>
    <mergeCell ref="A13:B14"/>
    <mergeCell ref="C13:G13"/>
    <mergeCell ref="C14:G14"/>
    <mergeCell ref="N19:N20"/>
    <mergeCell ref="O19:O20"/>
    <mergeCell ref="P19:P20"/>
    <mergeCell ref="A19:A20"/>
    <mergeCell ref="B19:B20"/>
    <mergeCell ref="C19:C20"/>
    <mergeCell ref="H19:H20"/>
    <mergeCell ref="I19:I20"/>
    <mergeCell ref="J19:J20"/>
    <mergeCell ref="Q19:Q20"/>
    <mergeCell ref="R19:R20"/>
    <mergeCell ref="S19:S20"/>
    <mergeCell ref="T19:T20"/>
    <mergeCell ref="A21:B22"/>
    <mergeCell ref="C21:G21"/>
    <mergeCell ref="C22:G22"/>
    <mergeCell ref="K19:K20"/>
    <mergeCell ref="L19:L20"/>
    <mergeCell ref="M19:M20"/>
    <mergeCell ref="A24:B25"/>
    <mergeCell ref="C24:G24"/>
    <mergeCell ref="C25:G25"/>
    <mergeCell ref="A26:A28"/>
    <mergeCell ref="B26:B28"/>
    <mergeCell ref="C26:C27"/>
    <mergeCell ref="D26:D27"/>
    <mergeCell ref="E26:E27"/>
    <mergeCell ref="F26:F27"/>
    <mergeCell ref="G26:G27"/>
    <mergeCell ref="R26:R27"/>
    <mergeCell ref="S26:S27"/>
    <mergeCell ref="H26:H27"/>
    <mergeCell ref="I26:I27"/>
    <mergeCell ref="J26:J27"/>
    <mergeCell ref="K26:K27"/>
    <mergeCell ref="L26:L27"/>
    <mergeCell ref="M26:M27"/>
    <mergeCell ref="T26:T27"/>
    <mergeCell ref="C28:G28"/>
    <mergeCell ref="A30:B30"/>
    <mergeCell ref="C30:G30"/>
    <mergeCell ref="A32:B32"/>
    <mergeCell ref="C32:G32"/>
    <mergeCell ref="N26:N27"/>
    <mergeCell ref="O26:O27"/>
    <mergeCell ref="P26:P27"/>
    <mergeCell ref="Q26:Q27"/>
    <mergeCell ref="A34:B34"/>
    <mergeCell ref="C34:G34"/>
    <mergeCell ref="A36:B36"/>
    <mergeCell ref="C36:G36"/>
    <mergeCell ref="A38:B38"/>
    <mergeCell ref="C38:G38"/>
    <mergeCell ref="A39:A40"/>
    <mergeCell ref="B39:B40"/>
    <mergeCell ref="C39:C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C41:G41"/>
    <mergeCell ref="A46:A48"/>
    <mergeCell ref="B46:B48"/>
    <mergeCell ref="C46:C48"/>
    <mergeCell ref="D46:D47"/>
    <mergeCell ref="E46:E47"/>
    <mergeCell ref="F46:F47"/>
    <mergeCell ref="G46:G47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Q46:Q48"/>
    <mergeCell ref="R46:R48"/>
    <mergeCell ref="S46:S48"/>
    <mergeCell ref="T46:T48"/>
    <mergeCell ref="A49:B5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A59:A60"/>
    <mergeCell ref="B59:B60"/>
    <mergeCell ref="C59:C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T59:T60"/>
    <mergeCell ref="A61:B65"/>
    <mergeCell ref="C61:G61"/>
    <mergeCell ref="C62:G62"/>
    <mergeCell ref="C63:G63"/>
    <mergeCell ref="C64:G64"/>
    <mergeCell ref="C65:G65"/>
    <mergeCell ref="N59:N60"/>
    <mergeCell ref="O59:O60"/>
    <mergeCell ref="P59:P60"/>
    <mergeCell ref="A66:A68"/>
    <mergeCell ref="B66:B68"/>
    <mergeCell ref="C66:C68"/>
    <mergeCell ref="D66:D68"/>
    <mergeCell ref="E66:E68"/>
    <mergeCell ref="F66:F68"/>
    <mergeCell ref="Q66:Q68"/>
    <mergeCell ref="R66:R68"/>
    <mergeCell ref="G66:G68"/>
    <mergeCell ref="H66:H68"/>
    <mergeCell ref="I66:I68"/>
    <mergeCell ref="J66:J68"/>
    <mergeCell ref="K66:K68"/>
    <mergeCell ref="L66:L68"/>
    <mergeCell ref="S66:S68"/>
    <mergeCell ref="T66:T68"/>
    <mergeCell ref="C69:G69"/>
    <mergeCell ref="C70:G70"/>
    <mergeCell ref="C71:G71"/>
    <mergeCell ref="C72:G72"/>
    <mergeCell ref="M66:M68"/>
    <mergeCell ref="N66:N68"/>
    <mergeCell ref="O66:O68"/>
    <mergeCell ref="P66:P68"/>
    <mergeCell ref="C73:G73"/>
    <mergeCell ref="C74:G74"/>
    <mergeCell ref="C75:G75"/>
    <mergeCell ref="C76:G76"/>
    <mergeCell ref="C77:G77"/>
    <mergeCell ref="C78:G78"/>
    <mergeCell ref="L80:L82"/>
    <mergeCell ref="M80:M82"/>
    <mergeCell ref="N80:N82"/>
    <mergeCell ref="O80:O82"/>
    <mergeCell ref="C79:G79"/>
    <mergeCell ref="A80:A82"/>
    <mergeCell ref="B80:B82"/>
    <mergeCell ref="C80:C82"/>
    <mergeCell ref="H80:H82"/>
    <mergeCell ref="I80:I82"/>
    <mergeCell ref="P80:P82"/>
    <mergeCell ref="Q80:Q82"/>
    <mergeCell ref="R80:R82"/>
    <mergeCell ref="S80:S82"/>
    <mergeCell ref="T80:T82"/>
    <mergeCell ref="A83:B84"/>
    <mergeCell ref="C83:G83"/>
    <mergeCell ref="C84:G84"/>
    <mergeCell ref="J80:J82"/>
    <mergeCell ref="K80:K82"/>
    <mergeCell ref="C85:G85"/>
    <mergeCell ref="C86:G86"/>
    <mergeCell ref="A87:A88"/>
    <mergeCell ref="B87:B88"/>
    <mergeCell ref="C87:C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A89:B89"/>
    <mergeCell ref="C89:G89"/>
    <mergeCell ref="A90:A92"/>
    <mergeCell ref="B90:B92"/>
    <mergeCell ref="C90:C92"/>
    <mergeCell ref="H90:H92"/>
    <mergeCell ref="I90:I92"/>
    <mergeCell ref="J90:J92"/>
    <mergeCell ref="K90:K92"/>
    <mergeCell ref="L90:L92"/>
    <mergeCell ref="M90:M92"/>
    <mergeCell ref="N90:N92"/>
    <mergeCell ref="O90:O92"/>
    <mergeCell ref="P90:P92"/>
    <mergeCell ref="Q90:Q92"/>
    <mergeCell ref="R90:R92"/>
    <mergeCell ref="S90:S92"/>
    <mergeCell ref="T90:T92"/>
    <mergeCell ref="A93:B93"/>
    <mergeCell ref="C93:G93"/>
    <mergeCell ref="C94:C95"/>
    <mergeCell ref="K94:K95"/>
    <mergeCell ref="L94:L95"/>
    <mergeCell ref="P94:P95"/>
    <mergeCell ref="J100:J102"/>
    <mergeCell ref="Q94:Q95"/>
    <mergeCell ref="R94:R95"/>
    <mergeCell ref="S94:S95"/>
    <mergeCell ref="T94:T95"/>
    <mergeCell ref="A96:B99"/>
    <mergeCell ref="C96:G96"/>
    <mergeCell ref="C97:G97"/>
    <mergeCell ref="C98:G98"/>
    <mergeCell ref="C99:G99"/>
    <mergeCell ref="L100:L102"/>
    <mergeCell ref="M100:M102"/>
    <mergeCell ref="N100:N102"/>
    <mergeCell ref="O100:O102"/>
    <mergeCell ref="P100:P102"/>
    <mergeCell ref="A100:A102"/>
    <mergeCell ref="B100:B102"/>
    <mergeCell ref="C100:C102"/>
    <mergeCell ref="H100:H102"/>
    <mergeCell ref="I100:I102"/>
    <mergeCell ref="Q100:Q102"/>
    <mergeCell ref="R100:R102"/>
    <mergeCell ref="S100:S102"/>
    <mergeCell ref="T100:T102"/>
    <mergeCell ref="A103:B106"/>
    <mergeCell ref="C103:G103"/>
    <mergeCell ref="C104:G104"/>
    <mergeCell ref="C105:G105"/>
    <mergeCell ref="C106:G106"/>
    <mergeCell ref="K100:K102"/>
    <mergeCell ref="M107:M108"/>
    <mergeCell ref="N107:N108"/>
    <mergeCell ref="O107:O108"/>
    <mergeCell ref="A107:A108"/>
    <mergeCell ref="B107:B108"/>
    <mergeCell ref="C107:C108"/>
    <mergeCell ref="D107:D108"/>
    <mergeCell ref="H107:H108"/>
    <mergeCell ref="I107:I108"/>
    <mergeCell ref="P107:P108"/>
    <mergeCell ref="Q107:Q108"/>
    <mergeCell ref="R107:R108"/>
    <mergeCell ref="S107:S108"/>
    <mergeCell ref="T107:T108"/>
    <mergeCell ref="A109:B109"/>
    <mergeCell ref="C109:G109"/>
    <mergeCell ref="J107:J108"/>
    <mergeCell ref="K107:K108"/>
    <mergeCell ref="L107:L108"/>
    <mergeCell ref="O110:O111"/>
    <mergeCell ref="P110:P111"/>
    <mergeCell ref="A110:A111"/>
    <mergeCell ref="B110:B111"/>
    <mergeCell ref="C110:C111"/>
    <mergeCell ref="H110:H111"/>
    <mergeCell ref="I110:I111"/>
    <mergeCell ref="J110:J111"/>
    <mergeCell ref="Q110:Q111"/>
    <mergeCell ref="R110:R111"/>
    <mergeCell ref="S110:S111"/>
    <mergeCell ref="T110:T111"/>
    <mergeCell ref="A112:B112"/>
    <mergeCell ref="C112:G112"/>
    <mergeCell ref="K110:K111"/>
    <mergeCell ref="L110:L111"/>
    <mergeCell ref="M110:M111"/>
    <mergeCell ref="N110:N111"/>
    <mergeCell ref="A114:B114"/>
    <mergeCell ref="C114:G114"/>
    <mergeCell ref="A115:A117"/>
    <mergeCell ref="B115:B117"/>
    <mergeCell ref="C115:C117"/>
    <mergeCell ref="H115:H117"/>
    <mergeCell ref="I115:I117"/>
    <mergeCell ref="J115:J117"/>
    <mergeCell ref="K115:K117"/>
    <mergeCell ref="L115:L117"/>
    <mergeCell ref="M115:M117"/>
    <mergeCell ref="N115:N117"/>
    <mergeCell ref="O115:O117"/>
    <mergeCell ref="P115:P117"/>
    <mergeCell ref="Q115:Q117"/>
    <mergeCell ref="R115:R117"/>
    <mergeCell ref="S115:S117"/>
    <mergeCell ref="T115:T117"/>
    <mergeCell ref="A118:B119"/>
    <mergeCell ref="C118:G118"/>
    <mergeCell ref="C119:G119"/>
    <mergeCell ref="A120:A122"/>
    <mergeCell ref="B120:B122"/>
    <mergeCell ref="C120:C122"/>
    <mergeCell ref="H120:H122"/>
    <mergeCell ref="I120:I122"/>
    <mergeCell ref="J120:J122"/>
    <mergeCell ref="K120:K122"/>
    <mergeCell ref="L120:L122"/>
    <mergeCell ref="M120:M122"/>
    <mergeCell ref="N120:N122"/>
    <mergeCell ref="O120:O122"/>
    <mergeCell ref="P120:P122"/>
    <mergeCell ref="Q120:Q122"/>
    <mergeCell ref="R120:R122"/>
    <mergeCell ref="S120:S122"/>
    <mergeCell ref="T120:T122"/>
    <mergeCell ref="A123:B123"/>
    <mergeCell ref="C123:G123"/>
    <mergeCell ref="A124:A125"/>
    <mergeCell ref="B124:B125"/>
    <mergeCell ref="C124:C125"/>
    <mergeCell ref="H124:H125"/>
    <mergeCell ref="I124:I125"/>
    <mergeCell ref="J124:J125"/>
    <mergeCell ref="K124:K125"/>
    <mergeCell ref="T124:T125"/>
    <mergeCell ref="A126:B126"/>
    <mergeCell ref="C126:G126"/>
    <mergeCell ref="A127:A129"/>
    <mergeCell ref="B127:B129"/>
    <mergeCell ref="C127:C129"/>
    <mergeCell ref="H127:H129"/>
    <mergeCell ref="I127:I129"/>
    <mergeCell ref="L124:L125"/>
    <mergeCell ref="M124:M125"/>
    <mergeCell ref="L127:L129"/>
    <mergeCell ref="M127:M129"/>
    <mergeCell ref="N127:N129"/>
    <mergeCell ref="O127:O129"/>
    <mergeCell ref="R124:R125"/>
    <mergeCell ref="S124:S125"/>
    <mergeCell ref="N124:N125"/>
    <mergeCell ref="O124:O125"/>
    <mergeCell ref="P124:P125"/>
    <mergeCell ref="Q124:Q125"/>
    <mergeCell ref="P127:P129"/>
    <mergeCell ref="Q127:Q129"/>
    <mergeCell ref="R127:R129"/>
    <mergeCell ref="S127:S129"/>
    <mergeCell ref="T127:T129"/>
    <mergeCell ref="A130:B131"/>
    <mergeCell ref="C130:G130"/>
    <mergeCell ref="C131:G131"/>
    <mergeCell ref="J127:J129"/>
    <mergeCell ref="K127:K129"/>
    <mergeCell ref="O132:O133"/>
    <mergeCell ref="P132:P133"/>
    <mergeCell ref="A132:A133"/>
    <mergeCell ref="B132:B133"/>
    <mergeCell ref="C132:C133"/>
    <mergeCell ref="H132:H133"/>
    <mergeCell ref="I132:I133"/>
    <mergeCell ref="J132:J133"/>
    <mergeCell ref="Q132:Q133"/>
    <mergeCell ref="R132:R133"/>
    <mergeCell ref="S132:S133"/>
    <mergeCell ref="T132:T133"/>
    <mergeCell ref="A134:B134"/>
    <mergeCell ref="C134:D134"/>
    <mergeCell ref="K132:K133"/>
    <mergeCell ref="L132:L133"/>
    <mergeCell ref="M132:M133"/>
    <mergeCell ref="N132:N133"/>
    <mergeCell ref="O135:O136"/>
    <mergeCell ref="P135:P136"/>
    <mergeCell ref="A135:A136"/>
    <mergeCell ref="B135:B136"/>
    <mergeCell ref="C135:C136"/>
    <mergeCell ref="H135:H136"/>
    <mergeCell ref="I135:I136"/>
    <mergeCell ref="J135:J136"/>
    <mergeCell ref="Q135:Q136"/>
    <mergeCell ref="R135:R136"/>
    <mergeCell ref="S135:S136"/>
    <mergeCell ref="T135:T136"/>
    <mergeCell ref="A137:B137"/>
    <mergeCell ref="C137:D137"/>
    <mergeCell ref="K135:K136"/>
    <mergeCell ref="L135:L136"/>
    <mergeCell ref="M135:M136"/>
    <mergeCell ref="N135:N136"/>
    <mergeCell ref="K138:K139"/>
    <mergeCell ref="L138:L139"/>
    <mergeCell ref="M138:M139"/>
    <mergeCell ref="A138:A139"/>
    <mergeCell ref="B138:B139"/>
    <mergeCell ref="C138:C139"/>
    <mergeCell ref="H138:H139"/>
    <mergeCell ref="I138:I139"/>
    <mergeCell ref="J138:J139"/>
    <mergeCell ref="P141:P143"/>
    <mergeCell ref="Q141:Q143"/>
    <mergeCell ref="R141:R143"/>
    <mergeCell ref="T138:T139"/>
    <mergeCell ref="C140:G140"/>
    <mergeCell ref="A141:A143"/>
    <mergeCell ref="B141:B143"/>
    <mergeCell ref="C141:C143"/>
    <mergeCell ref="H141:H143"/>
    <mergeCell ref="I141:I143"/>
    <mergeCell ref="Q138:Q139"/>
    <mergeCell ref="R138:R139"/>
    <mergeCell ref="S138:S139"/>
    <mergeCell ref="N138:N139"/>
    <mergeCell ref="O138:O139"/>
    <mergeCell ref="P138:P139"/>
    <mergeCell ref="S141:S143"/>
    <mergeCell ref="T141:T143"/>
    <mergeCell ref="A144:B144"/>
    <mergeCell ref="C144:G144"/>
    <mergeCell ref="J141:J143"/>
    <mergeCell ref="K141:K143"/>
    <mergeCell ref="L141:L143"/>
    <mergeCell ref="M141:M143"/>
    <mergeCell ref="N141:N143"/>
    <mergeCell ref="O141:O143"/>
    <mergeCell ref="O145:O146"/>
    <mergeCell ref="P145:P146"/>
    <mergeCell ref="A145:A146"/>
    <mergeCell ref="B145:B146"/>
    <mergeCell ref="C145:C146"/>
    <mergeCell ref="H145:H146"/>
    <mergeCell ref="I145:I146"/>
    <mergeCell ref="J145:J146"/>
    <mergeCell ref="Q145:Q146"/>
    <mergeCell ref="R145:R146"/>
    <mergeCell ref="S145:S146"/>
    <mergeCell ref="T145:T146"/>
    <mergeCell ref="A147:B147"/>
    <mergeCell ref="C147:G147"/>
    <mergeCell ref="K145:K146"/>
    <mergeCell ref="L145:L146"/>
    <mergeCell ref="M145:M146"/>
    <mergeCell ref="N145:N146"/>
    <mergeCell ref="A148:A149"/>
    <mergeCell ref="B148:B149"/>
    <mergeCell ref="C149:G149"/>
    <mergeCell ref="A150:A151"/>
    <mergeCell ref="B150:B151"/>
    <mergeCell ref="C151:G151"/>
    <mergeCell ref="O161:O162"/>
    <mergeCell ref="P161:P162"/>
    <mergeCell ref="A161:A162"/>
    <mergeCell ref="B161:B162"/>
    <mergeCell ref="C161:C162"/>
    <mergeCell ref="H161:H162"/>
    <mergeCell ref="I161:I162"/>
    <mergeCell ref="J161:J162"/>
    <mergeCell ref="Q161:Q162"/>
    <mergeCell ref="R161:R162"/>
    <mergeCell ref="S161:S162"/>
    <mergeCell ref="T161:T162"/>
    <mergeCell ref="A163:B163"/>
    <mergeCell ref="C163:G163"/>
    <mergeCell ref="K161:K162"/>
    <mergeCell ref="L161:L162"/>
    <mergeCell ref="M161:M162"/>
    <mergeCell ref="N161:N162"/>
    <mergeCell ref="L164:L166"/>
    <mergeCell ref="M164:M166"/>
    <mergeCell ref="N164:N166"/>
    <mergeCell ref="O164:O166"/>
    <mergeCell ref="P164:P166"/>
    <mergeCell ref="Q164:Q166"/>
    <mergeCell ref="R164:R166"/>
    <mergeCell ref="S164:S166"/>
    <mergeCell ref="T164:T166"/>
    <mergeCell ref="A167:B167"/>
    <mergeCell ref="C167:G167"/>
    <mergeCell ref="A168:A171"/>
    <mergeCell ref="B168:B171"/>
    <mergeCell ref="C168:C171"/>
    <mergeCell ref="D168:D169"/>
    <mergeCell ref="E168:E169"/>
    <mergeCell ref="F168:F169"/>
    <mergeCell ref="G168:G169"/>
    <mergeCell ref="H168:H171"/>
    <mergeCell ref="I168:I171"/>
    <mergeCell ref="J168:J171"/>
    <mergeCell ref="K168:K171"/>
    <mergeCell ref="L168:L171"/>
    <mergeCell ref="T168:T171"/>
    <mergeCell ref="M168:M171"/>
    <mergeCell ref="L173:L174"/>
    <mergeCell ref="M173:M174"/>
    <mergeCell ref="N173:N174"/>
    <mergeCell ref="O173:O174"/>
    <mergeCell ref="P173:P174"/>
    <mergeCell ref="S168:S171"/>
    <mergeCell ref="N168:N171"/>
    <mergeCell ref="A172:B172"/>
    <mergeCell ref="C172:G172"/>
    <mergeCell ref="A173:A174"/>
    <mergeCell ref="B173:B174"/>
    <mergeCell ref="C173:C174"/>
    <mergeCell ref="H173:H174"/>
    <mergeCell ref="O168:O171"/>
    <mergeCell ref="P168:P171"/>
    <mergeCell ref="Q168:Q171"/>
    <mergeCell ref="Q173:Q174"/>
    <mergeCell ref="R173:R174"/>
    <mergeCell ref="S173:S174"/>
    <mergeCell ref="A175:B178"/>
    <mergeCell ref="C175:G175"/>
    <mergeCell ref="C176:G176"/>
    <mergeCell ref="C177:G177"/>
    <mergeCell ref="C178:G178"/>
    <mergeCell ref="K173:K174"/>
    <mergeCell ref="I173:I174"/>
    <mergeCell ref="J173:J174"/>
    <mergeCell ref="A179:A182"/>
    <mergeCell ref="B179:B182"/>
    <mergeCell ref="C179:C182"/>
    <mergeCell ref="D179:D180"/>
    <mergeCell ref="E179:E180"/>
    <mergeCell ref="F179:F180"/>
    <mergeCell ref="G179:G180"/>
    <mergeCell ref="H179:H182"/>
    <mergeCell ref="I179:I182"/>
    <mergeCell ref="J179:J182"/>
    <mergeCell ref="K179:K182"/>
    <mergeCell ref="L179:L182"/>
    <mergeCell ref="M179:M182"/>
    <mergeCell ref="N179:N182"/>
    <mergeCell ref="O179:O182"/>
    <mergeCell ref="P179:P182"/>
    <mergeCell ref="M184:M186"/>
    <mergeCell ref="N184:N186"/>
    <mergeCell ref="O184:O186"/>
    <mergeCell ref="P184:P186"/>
    <mergeCell ref="A183:B183"/>
    <mergeCell ref="C183:G183"/>
    <mergeCell ref="A184:A186"/>
    <mergeCell ref="B184:B186"/>
    <mergeCell ref="C184:C186"/>
    <mergeCell ref="H184:H186"/>
    <mergeCell ref="Q179:Q182"/>
    <mergeCell ref="R179:R182"/>
    <mergeCell ref="Q184:Q186"/>
    <mergeCell ref="R184:R186"/>
    <mergeCell ref="S184:S186"/>
    <mergeCell ref="T184:T186"/>
    <mergeCell ref="A187:B189"/>
    <mergeCell ref="C187:G187"/>
    <mergeCell ref="C188:G188"/>
    <mergeCell ref="C189:G189"/>
    <mergeCell ref="K184:K186"/>
    <mergeCell ref="L184:L186"/>
    <mergeCell ref="I184:I186"/>
    <mergeCell ref="J184:J186"/>
    <mergeCell ref="L191:L192"/>
    <mergeCell ref="M191:M192"/>
    <mergeCell ref="N191:N192"/>
    <mergeCell ref="O191:O192"/>
    <mergeCell ref="C190:G190"/>
    <mergeCell ref="A191:A192"/>
    <mergeCell ref="B191:B192"/>
    <mergeCell ref="C191:C192"/>
    <mergeCell ref="H191:H192"/>
    <mergeCell ref="I191:I192"/>
    <mergeCell ref="P191:P192"/>
    <mergeCell ref="Q191:Q192"/>
    <mergeCell ref="R191:R192"/>
    <mergeCell ref="S191:S192"/>
    <mergeCell ref="T191:T192"/>
    <mergeCell ref="A193:B194"/>
    <mergeCell ref="C193:G193"/>
    <mergeCell ref="C194:G194"/>
    <mergeCell ref="J191:J192"/>
    <mergeCell ref="K191:K192"/>
    <mergeCell ref="O195:O197"/>
    <mergeCell ref="P195:P197"/>
    <mergeCell ref="A195:A197"/>
    <mergeCell ref="B195:B197"/>
    <mergeCell ref="C195:C197"/>
    <mergeCell ref="H195:H197"/>
    <mergeCell ref="I195:I197"/>
    <mergeCell ref="J195:J197"/>
    <mergeCell ref="Q195:Q197"/>
    <mergeCell ref="R195:R197"/>
    <mergeCell ref="S195:S197"/>
    <mergeCell ref="T195:T197"/>
    <mergeCell ref="A198:B198"/>
    <mergeCell ref="C198:G198"/>
    <mergeCell ref="K195:K197"/>
    <mergeCell ref="L195:L197"/>
    <mergeCell ref="M195:M197"/>
    <mergeCell ref="N195:N197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R199:R200"/>
    <mergeCell ref="S199:S200"/>
    <mergeCell ref="T199:T200"/>
    <mergeCell ref="A201:B201"/>
    <mergeCell ref="C201:G201"/>
    <mergeCell ref="A202:A203"/>
    <mergeCell ref="B202:B203"/>
    <mergeCell ref="C202:C203"/>
    <mergeCell ref="H202:H203"/>
    <mergeCell ref="I202:I203"/>
    <mergeCell ref="J202:J203"/>
    <mergeCell ref="K202:K203"/>
    <mergeCell ref="T202:T203"/>
    <mergeCell ref="A204:B204"/>
    <mergeCell ref="C204:G204"/>
    <mergeCell ref="A205:A206"/>
    <mergeCell ref="B205:B206"/>
    <mergeCell ref="C205:C206"/>
    <mergeCell ref="H205:H206"/>
    <mergeCell ref="I205:I206"/>
    <mergeCell ref="L202:L203"/>
    <mergeCell ref="M202:M203"/>
    <mergeCell ref="L205:L206"/>
    <mergeCell ref="M205:M206"/>
    <mergeCell ref="N205:N206"/>
    <mergeCell ref="O205:O206"/>
    <mergeCell ref="R202:R203"/>
    <mergeCell ref="S202:S203"/>
    <mergeCell ref="N202:N203"/>
    <mergeCell ref="O202:O203"/>
    <mergeCell ref="P202:P203"/>
    <mergeCell ref="Q202:Q203"/>
    <mergeCell ref="P205:P206"/>
    <mergeCell ref="Q205:Q206"/>
    <mergeCell ref="R205:R206"/>
    <mergeCell ref="S205:S206"/>
    <mergeCell ref="T205:T206"/>
    <mergeCell ref="A207:B208"/>
    <mergeCell ref="C207:G207"/>
    <mergeCell ref="C208:G208"/>
    <mergeCell ref="J205:J206"/>
    <mergeCell ref="K205:K206"/>
    <mergeCell ref="O213:O215"/>
    <mergeCell ref="P213:P215"/>
    <mergeCell ref="A213:A215"/>
    <mergeCell ref="B213:B215"/>
    <mergeCell ref="C213:C215"/>
    <mergeCell ref="H213:H215"/>
    <mergeCell ref="I213:I215"/>
    <mergeCell ref="J213:J215"/>
    <mergeCell ref="J217:J218"/>
    <mergeCell ref="Q213:Q215"/>
    <mergeCell ref="R213:R215"/>
    <mergeCell ref="S213:S215"/>
    <mergeCell ref="T213:T215"/>
    <mergeCell ref="A216:B216"/>
    <mergeCell ref="C216:G216"/>
    <mergeCell ref="K213:K215"/>
    <mergeCell ref="L213:L215"/>
    <mergeCell ref="M213:M215"/>
    <mergeCell ref="L217:L218"/>
    <mergeCell ref="M217:M218"/>
    <mergeCell ref="N217:N218"/>
    <mergeCell ref="O217:O218"/>
    <mergeCell ref="P217:P218"/>
    <mergeCell ref="A217:A218"/>
    <mergeCell ref="B217:B218"/>
    <mergeCell ref="C217:C218"/>
    <mergeCell ref="H217:H218"/>
    <mergeCell ref="I217:I218"/>
    <mergeCell ref="Q217:Q218"/>
    <mergeCell ref="R217:R218"/>
    <mergeCell ref="S217:S218"/>
    <mergeCell ref="T217:T218"/>
    <mergeCell ref="A219:B222"/>
    <mergeCell ref="C219:G219"/>
    <mergeCell ref="C220:G220"/>
    <mergeCell ref="C221:G221"/>
    <mergeCell ref="C222:G222"/>
    <mergeCell ref="K217:K218"/>
    <mergeCell ref="M223:M224"/>
    <mergeCell ref="N223:N224"/>
    <mergeCell ref="O223:O224"/>
    <mergeCell ref="P223:P224"/>
    <mergeCell ref="A223:A224"/>
    <mergeCell ref="B223:B224"/>
    <mergeCell ref="C223:C224"/>
    <mergeCell ref="H223:H224"/>
    <mergeCell ref="I223:I224"/>
    <mergeCell ref="J223:J224"/>
    <mergeCell ref="Q223:Q224"/>
    <mergeCell ref="R223:R224"/>
    <mergeCell ref="S223:S224"/>
    <mergeCell ref="T223:T224"/>
    <mergeCell ref="A225:B227"/>
    <mergeCell ref="C225:G225"/>
    <mergeCell ref="C226:G226"/>
    <mergeCell ref="C227:G227"/>
    <mergeCell ref="K223:K224"/>
    <mergeCell ref="L223:L224"/>
    <mergeCell ref="O228:O229"/>
    <mergeCell ref="P228:P229"/>
    <mergeCell ref="A228:A229"/>
    <mergeCell ref="B228:B229"/>
    <mergeCell ref="C228:C229"/>
    <mergeCell ref="H228:H229"/>
    <mergeCell ref="I228:I229"/>
    <mergeCell ref="J228:J229"/>
    <mergeCell ref="Q228:Q229"/>
    <mergeCell ref="R228:R229"/>
    <mergeCell ref="S228:S229"/>
    <mergeCell ref="T228:T229"/>
    <mergeCell ref="A230:B230"/>
    <mergeCell ref="C230:G230"/>
    <mergeCell ref="K228:K229"/>
    <mergeCell ref="L228:L229"/>
    <mergeCell ref="M228:M229"/>
    <mergeCell ref="N228:N229"/>
    <mergeCell ref="A231:A232"/>
    <mergeCell ref="B231:B232"/>
    <mergeCell ref="C231:C232"/>
    <mergeCell ref="H231:H232"/>
    <mergeCell ref="I231:I232"/>
    <mergeCell ref="J231:J232"/>
    <mergeCell ref="K231:K232"/>
    <mergeCell ref="L231:L232"/>
    <mergeCell ref="M231:M232"/>
    <mergeCell ref="N231:N232"/>
    <mergeCell ref="O231:O232"/>
    <mergeCell ref="P231:P232"/>
    <mergeCell ref="J241:J243"/>
    <mergeCell ref="Q231:Q232"/>
    <mergeCell ref="R231:R232"/>
    <mergeCell ref="S231:S232"/>
    <mergeCell ref="T231:T232"/>
    <mergeCell ref="A233:B236"/>
    <mergeCell ref="C233:G233"/>
    <mergeCell ref="C234:G234"/>
    <mergeCell ref="C235:G235"/>
    <mergeCell ref="C236:G236"/>
    <mergeCell ref="L241:L243"/>
    <mergeCell ref="M241:M243"/>
    <mergeCell ref="N241:N243"/>
    <mergeCell ref="O241:O243"/>
    <mergeCell ref="P241:P243"/>
    <mergeCell ref="A241:A243"/>
    <mergeCell ref="B241:B243"/>
    <mergeCell ref="C241:C243"/>
    <mergeCell ref="H241:H243"/>
    <mergeCell ref="I241:I243"/>
    <mergeCell ref="C252:G252"/>
    <mergeCell ref="Q241:Q243"/>
    <mergeCell ref="R241:R243"/>
    <mergeCell ref="S241:S243"/>
    <mergeCell ref="T241:T243"/>
    <mergeCell ref="D242:D243"/>
    <mergeCell ref="E242:E243"/>
    <mergeCell ref="F242:F243"/>
    <mergeCell ref="G242:G243"/>
    <mergeCell ref="K241:K243"/>
    <mergeCell ref="C254:G254"/>
    <mergeCell ref="A244:B254"/>
    <mergeCell ref="C244:G244"/>
    <mergeCell ref="C245:G245"/>
    <mergeCell ref="C246:G246"/>
    <mergeCell ref="C247:G247"/>
    <mergeCell ref="C248:G248"/>
    <mergeCell ref="C249:G249"/>
    <mergeCell ref="C250:G250"/>
    <mergeCell ref="C251:G251"/>
    <mergeCell ref="B255:B256"/>
    <mergeCell ref="C255:C256"/>
    <mergeCell ref="H255:H256"/>
    <mergeCell ref="I255:I256"/>
    <mergeCell ref="P255:P256"/>
    <mergeCell ref="C253:G253"/>
    <mergeCell ref="L255:L256"/>
    <mergeCell ref="M255:M256"/>
    <mergeCell ref="N255:N256"/>
    <mergeCell ref="O255:O256"/>
    <mergeCell ref="Q255:Q256"/>
    <mergeCell ref="R255:R256"/>
    <mergeCell ref="S255:S256"/>
    <mergeCell ref="T255:T256"/>
    <mergeCell ref="A257:B258"/>
    <mergeCell ref="C257:G257"/>
    <mergeCell ref="C258:G258"/>
    <mergeCell ref="J255:J256"/>
    <mergeCell ref="K255:K256"/>
    <mergeCell ref="A255:A256"/>
    <mergeCell ref="K263:K265"/>
    <mergeCell ref="L263:L265"/>
    <mergeCell ref="M263:M265"/>
    <mergeCell ref="A263:A265"/>
    <mergeCell ref="B263:B265"/>
    <mergeCell ref="C263:C265"/>
    <mergeCell ref="H263:H265"/>
    <mergeCell ref="I263:I265"/>
    <mergeCell ref="J263:J265"/>
    <mergeCell ref="P267:P268"/>
    <mergeCell ref="Q267:Q268"/>
    <mergeCell ref="R267:R268"/>
    <mergeCell ref="T263:T265"/>
    <mergeCell ref="C266:G266"/>
    <mergeCell ref="A267:A268"/>
    <mergeCell ref="B267:B268"/>
    <mergeCell ref="C267:C268"/>
    <mergeCell ref="H267:H268"/>
    <mergeCell ref="I267:I268"/>
    <mergeCell ref="Q263:Q265"/>
    <mergeCell ref="R263:R265"/>
    <mergeCell ref="S263:S265"/>
    <mergeCell ref="N263:N265"/>
    <mergeCell ref="O263:O265"/>
    <mergeCell ref="P263:P265"/>
    <mergeCell ref="S267:S268"/>
    <mergeCell ref="T267:T268"/>
    <mergeCell ref="A269:B269"/>
    <mergeCell ref="C269:G269"/>
    <mergeCell ref="J267:J268"/>
    <mergeCell ref="K267:K268"/>
    <mergeCell ref="L267:L268"/>
    <mergeCell ref="M267:M268"/>
    <mergeCell ref="N267:N268"/>
    <mergeCell ref="O267:O268"/>
    <mergeCell ref="O270:O272"/>
    <mergeCell ref="P270:P272"/>
    <mergeCell ref="A270:A272"/>
    <mergeCell ref="B270:B272"/>
    <mergeCell ref="C270:C272"/>
    <mergeCell ref="H270:H272"/>
    <mergeCell ref="I270:I272"/>
    <mergeCell ref="J270:J272"/>
    <mergeCell ref="Q270:Q272"/>
    <mergeCell ref="R270:R272"/>
    <mergeCell ref="S270:S272"/>
    <mergeCell ref="T270:T272"/>
    <mergeCell ref="A273:B273"/>
    <mergeCell ref="C273:G273"/>
    <mergeCell ref="K270:K272"/>
    <mergeCell ref="L270:L272"/>
    <mergeCell ref="M270:M272"/>
    <mergeCell ref="N270:N272"/>
    <mergeCell ref="O274:O275"/>
    <mergeCell ref="P274:P275"/>
    <mergeCell ref="A274:A275"/>
    <mergeCell ref="B274:B275"/>
    <mergeCell ref="C274:C275"/>
    <mergeCell ref="H274:H275"/>
    <mergeCell ref="I274:I275"/>
    <mergeCell ref="J274:J275"/>
    <mergeCell ref="Q274:Q275"/>
    <mergeCell ref="R274:R275"/>
    <mergeCell ref="S274:S275"/>
    <mergeCell ref="T274:T275"/>
    <mergeCell ref="A276:B276"/>
    <mergeCell ref="C276:G276"/>
    <mergeCell ref="K274:K275"/>
    <mergeCell ref="L274:L275"/>
    <mergeCell ref="M274:M275"/>
    <mergeCell ref="N274:N275"/>
    <mergeCell ref="O277:O278"/>
    <mergeCell ref="P277:P278"/>
    <mergeCell ref="A277:A278"/>
    <mergeCell ref="B277:B278"/>
    <mergeCell ref="C277:C278"/>
    <mergeCell ref="H277:H278"/>
    <mergeCell ref="I277:I278"/>
    <mergeCell ref="J277:J278"/>
    <mergeCell ref="Q277:Q278"/>
    <mergeCell ref="R277:R278"/>
    <mergeCell ref="S277:S278"/>
    <mergeCell ref="T277:T278"/>
    <mergeCell ref="A279:B279"/>
    <mergeCell ref="C279:G279"/>
    <mergeCell ref="K277:K278"/>
    <mergeCell ref="L277:L278"/>
    <mergeCell ref="M277:M278"/>
    <mergeCell ref="N277:N278"/>
    <mergeCell ref="M280:M282"/>
    <mergeCell ref="N280:N282"/>
    <mergeCell ref="O280:O282"/>
    <mergeCell ref="P280:P282"/>
    <mergeCell ref="A280:A282"/>
    <mergeCell ref="B280:B282"/>
    <mergeCell ref="C280:C282"/>
    <mergeCell ref="H280:H282"/>
    <mergeCell ref="I280:I282"/>
    <mergeCell ref="J280:J282"/>
    <mergeCell ref="Q280:Q282"/>
    <mergeCell ref="R280:R282"/>
    <mergeCell ref="S280:S282"/>
    <mergeCell ref="T280:T282"/>
    <mergeCell ref="D281:D282"/>
    <mergeCell ref="E281:E282"/>
    <mergeCell ref="F281:F282"/>
    <mergeCell ref="G281:G282"/>
    <mergeCell ref="K280:K282"/>
    <mergeCell ref="L280:L282"/>
    <mergeCell ref="A283:B283"/>
    <mergeCell ref="C283:G283"/>
    <mergeCell ref="A284:A286"/>
    <mergeCell ref="B284:B286"/>
    <mergeCell ref="C284:C286"/>
    <mergeCell ref="H284:H286"/>
    <mergeCell ref="I284:I286"/>
    <mergeCell ref="J284:J286"/>
    <mergeCell ref="K284:K286"/>
    <mergeCell ref="L284:L286"/>
    <mergeCell ref="M284:M286"/>
    <mergeCell ref="N284:N286"/>
    <mergeCell ref="O284:O286"/>
    <mergeCell ref="P284:P286"/>
    <mergeCell ref="Q284:Q286"/>
    <mergeCell ref="R284:R286"/>
    <mergeCell ref="S284:S286"/>
    <mergeCell ref="T284:T286"/>
    <mergeCell ref="A287:B287"/>
    <mergeCell ref="C287:G287"/>
    <mergeCell ref="C288:G288"/>
    <mergeCell ref="A289:A291"/>
    <mergeCell ref="B289:B291"/>
    <mergeCell ref="C289:C291"/>
    <mergeCell ref="D289:D290"/>
    <mergeCell ref="E289:E290"/>
    <mergeCell ref="F289:F290"/>
    <mergeCell ref="G289:G290"/>
    <mergeCell ref="H289:H291"/>
    <mergeCell ref="I289:I291"/>
    <mergeCell ref="J289:J291"/>
    <mergeCell ref="K289:K291"/>
    <mergeCell ref="L289:L291"/>
    <mergeCell ref="M289:M291"/>
    <mergeCell ref="N289:N291"/>
    <mergeCell ref="O289:O291"/>
    <mergeCell ref="P289:P291"/>
    <mergeCell ref="Q289:Q291"/>
    <mergeCell ref="R289:R291"/>
    <mergeCell ref="S289:S291"/>
    <mergeCell ref="T289:T291"/>
    <mergeCell ref="A292:B292"/>
    <mergeCell ref="C292:G292"/>
    <mergeCell ref="A293:A294"/>
    <mergeCell ref="B293:B294"/>
    <mergeCell ref="C293:C294"/>
    <mergeCell ref="H293:H294"/>
    <mergeCell ref="I293:I294"/>
    <mergeCell ref="J293:J294"/>
    <mergeCell ref="K293:K294"/>
    <mergeCell ref="L293:L294"/>
    <mergeCell ref="M293:M294"/>
    <mergeCell ref="N293:N294"/>
    <mergeCell ref="O293:O294"/>
    <mergeCell ref="P293:P294"/>
    <mergeCell ref="M296:M297"/>
    <mergeCell ref="N296:N297"/>
    <mergeCell ref="O296:O297"/>
    <mergeCell ref="A295:B295"/>
    <mergeCell ref="C295:G295"/>
    <mergeCell ref="A296:A297"/>
    <mergeCell ref="B296:B297"/>
    <mergeCell ref="C296:C297"/>
    <mergeCell ref="H296:H297"/>
    <mergeCell ref="R293:R294"/>
    <mergeCell ref="S293:S294"/>
    <mergeCell ref="T293:T294"/>
    <mergeCell ref="Q293:Q294"/>
    <mergeCell ref="P296:P297"/>
    <mergeCell ref="Q296:Q297"/>
    <mergeCell ref="R296:R297"/>
    <mergeCell ref="S296:S297"/>
    <mergeCell ref="T296:T297"/>
    <mergeCell ref="A298:B298"/>
    <mergeCell ref="C298:G298"/>
    <mergeCell ref="J296:J297"/>
    <mergeCell ref="K296:K297"/>
    <mergeCell ref="L296:L297"/>
    <mergeCell ref="O299:O300"/>
    <mergeCell ref="I296:I297"/>
    <mergeCell ref="P299:P300"/>
    <mergeCell ref="A299:A300"/>
    <mergeCell ref="B299:B300"/>
    <mergeCell ref="C299:C300"/>
    <mergeCell ref="H299:H300"/>
    <mergeCell ref="I299:I300"/>
    <mergeCell ref="J299:J300"/>
    <mergeCell ref="Q299:Q300"/>
    <mergeCell ref="R299:R300"/>
    <mergeCell ref="S299:S300"/>
    <mergeCell ref="T299:T300"/>
    <mergeCell ref="A301:B301"/>
    <mergeCell ref="C301:G301"/>
    <mergeCell ref="K299:K300"/>
    <mergeCell ref="L299:L300"/>
    <mergeCell ref="M299:M300"/>
    <mergeCell ref="N299:N300"/>
    <mergeCell ref="P302:P304"/>
    <mergeCell ref="A302:A304"/>
    <mergeCell ref="B302:B304"/>
    <mergeCell ref="C302:C304"/>
    <mergeCell ref="H302:H304"/>
    <mergeCell ref="I302:I304"/>
    <mergeCell ref="J302:J304"/>
    <mergeCell ref="R302:R304"/>
    <mergeCell ref="S302:S304"/>
    <mergeCell ref="T302:T304"/>
    <mergeCell ref="A305:B305"/>
    <mergeCell ref="C305:G305"/>
    <mergeCell ref="K302:K304"/>
    <mergeCell ref="L302:L304"/>
    <mergeCell ref="M302:M304"/>
    <mergeCell ref="N302:N304"/>
    <mergeCell ref="O302:O304"/>
    <mergeCell ref="A306:A308"/>
    <mergeCell ref="B306:B308"/>
    <mergeCell ref="C306:C308"/>
    <mergeCell ref="H306:H308"/>
    <mergeCell ref="I306:I308"/>
    <mergeCell ref="J306:J308"/>
    <mergeCell ref="S306:S308"/>
    <mergeCell ref="T306:T308"/>
    <mergeCell ref="A309:B309"/>
    <mergeCell ref="C309:G309"/>
    <mergeCell ref="K306:K308"/>
    <mergeCell ref="L306:L308"/>
    <mergeCell ref="M306:M308"/>
    <mergeCell ref="N306:N308"/>
    <mergeCell ref="O306:O308"/>
    <mergeCell ref="P306:P308"/>
    <mergeCell ref="A310:A311"/>
    <mergeCell ref="B310:B311"/>
    <mergeCell ref="C310:C311"/>
    <mergeCell ref="H310:H311"/>
    <mergeCell ref="I310:I311"/>
    <mergeCell ref="J310:J311"/>
    <mergeCell ref="S310:S311"/>
    <mergeCell ref="T310:T311"/>
    <mergeCell ref="A312:B312"/>
    <mergeCell ref="C312:G312"/>
    <mergeCell ref="K310:K311"/>
    <mergeCell ref="L310:L311"/>
    <mergeCell ref="M310:M311"/>
    <mergeCell ref="N310:N311"/>
    <mergeCell ref="O310:O311"/>
    <mergeCell ref="P310:P311"/>
    <mergeCell ref="M313:M315"/>
    <mergeCell ref="N313:N315"/>
    <mergeCell ref="O313:O315"/>
    <mergeCell ref="P313:P315"/>
    <mergeCell ref="A313:A315"/>
    <mergeCell ref="B313:B315"/>
    <mergeCell ref="C313:C315"/>
    <mergeCell ref="H313:H315"/>
    <mergeCell ref="I313:I315"/>
    <mergeCell ref="J313:J315"/>
    <mergeCell ref="A317:A318"/>
    <mergeCell ref="B317:B318"/>
    <mergeCell ref="C317:C318"/>
    <mergeCell ref="H317:H318"/>
    <mergeCell ref="S313:S315"/>
    <mergeCell ref="T313:T315"/>
    <mergeCell ref="A316:B316"/>
    <mergeCell ref="C316:G316"/>
    <mergeCell ref="K313:K315"/>
    <mergeCell ref="L313:L315"/>
    <mergeCell ref="O317:O318"/>
    <mergeCell ref="P317:P318"/>
    <mergeCell ref="I317:I318"/>
    <mergeCell ref="J317:J318"/>
    <mergeCell ref="A319:B319"/>
    <mergeCell ref="C319:G319"/>
    <mergeCell ref="K317:K318"/>
    <mergeCell ref="L317:L318"/>
    <mergeCell ref="M317:M318"/>
    <mergeCell ref="N317:N318"/>
    <mergeCell ref="I324:I326"/>
    <mergeCell ref="J324:J326"/>
    <mergeCell ref="Q317:Q318"/>
    <mergeCell ref="R317:R318"/>
    <mergeCell ref="Q324:Q326"/>
    <mergeCell ref="R324:R326"/>
    <mergeCell ref="O320:O322"/>
    <mergeCell ref="P320:P322"/>
    <mergeCell ref="Q320:Q322"/>
    <mergeCell ref="R320:R322"/>
    <mergeCell ref="A327:B327"/>
    <mergeCell ref="C327:G327"/>
    <mergeCell ref="K324:K326"/>
    <mergeCell ref="L324:L326"/>
    <mergeCell ref="M324:M326"/>
    <mergeCell ref="N324:N326"/>
    <mergeCell ref="A324:A326"/>
    <mergeCell ref="B324:B326"/>
    <mergeCell ref="C324:C326"/>
    <mergeCell ref="H324:H326"/>
    <mergeCell ref="S324:S326"/>
    <mergeCell ref="T324:T326"/>
    <mergeCell ref="O324:O326"/>
    <mergeCell ref="P324:P326"/>
    <mergeCell ref="R329:R330"/>
    <mergeCell ref="C328:L328"/>
    <mergeCell ref="K329:K330"/>
    <mergeCell ref="L329:L330"/>
    <mergeCell ref="P329:P330"/>
    <mergeCell ref="Q329:Q330"/>
    <mergeCell ref="A329:A330"/>
    <mergeCell ref="B329:B330"/>
    <mergeCell ref="C329:C330"/>
    <mergeCell ref="H329:H330"/>
    <mergeCell ref="I329:I330"/>
    <mergeCell ref="J329:J330"/>
    <mergeCell ref="A332:A334"/>
    <mergeCell ref="B332:B334"/>
    <mergeCell ref="C332:C334"/>
    <mergeCell ref="H332:H334"/>
    <mergeCell ref="I332:I334"/>
    <mergeCell ref="J332:J334"/>
    <mergeCell ref="O332:O334"/>
    <mergeCell ref="P332:P334"/>
    <mergeCell ref="Q332:Q334"/>
    <mergeCell ref="S329:S330"/>
    <mergeCell ref="T329:T330"/>
    <mergeCell ref="C331:G331"/>
    <mergeCell ref="K332:K334"/>
    <mergeCell ref="M329:M330"/>
    <mergeCell ref="N329:N330"/>
    <mergeCell ref="O329:O330"/>
    <mergeCell ref="R332:R334"/>
    <mergeCell ref="S332:S334"/>
    <mergeCell ref="T332:T334"/>
    <mergeCell ref="D333:D334"/>
    <mergeCell ref="E333:E334"/>
    <mergeCell ref="F333:F334"/>
    <mergeCell ref="G333:G334"/>
    <mergeCell ref="L332:L334"/>
    <mergeCell ref="M332:M334"/>
    <mergeCell ref="N332:N334"/>
    <mergeCell ref="A335:B336"/>
    <mergeCell ref="C335:G335"/>
    <mergeCell ref="C336:G336"/>
    <mergeCell ref="A337:A339"/>
    <mergeCell ref="B337:B339"/>
    <mergeCell ref="C337:C339"/>
    <mergeCell ref="Q337:Q339"/>
    <mergeCell ref="R337:R339"/>
    <mergeCell ref="S337:S339"/>
    <mergeCell ref="H337:H339"/>
    <mergeCell ref="I337:I339"/>
    <mergeCell ref="J337:J339"/>
    <mergeCell ref="K337:K339"/>
    <mergeCell ref="L337:L339"/>
    <mergeCell ref="M337:M339"/>
    <mergeCell ref="T337:T339"/>
    <mergeCell ref="D338:D339"/>
    <mergeCell ref="E338:E339"/>
    <mergeCell ref="F338:F339"/>
    <mergeCell ref="G338:G339"/>
    <mergeCell ref="A340:B340"/>
    <mergeCell ref="C340:G340"/>
    <mergeCell ref="N337:N339"/>
    <mergeCell ref="O337:O339"/>
    <mergeCell ref="P337:P339"/>
    <mergeCell ref="C341:L341"/>
    <mergeCell ref="A342:A345"/>
    <mergeCell ref="B342:B345"/>
    <mergeCell ref="C342:C345"/>
    <mergeCell ref="H342:H345"/>
    <mergeCell ref="I342:I345"/>
    <mergeCell ref="J342:J345"/>
    <mergeCell ref="K342:K345"/>
    <mergeCell ref="L342:L345"/>
    <mergeCell ref="I347:I350"/>
    <mergeCell ref="J347:J350"/>
    <mergeCell ref="M342:M345"/>
    <mergeCell ref="N342:N345"/>
    <mergeCell ref="O342:O345"/>
    <mergeCell ref="P342:P345"/>
    <mergeCell ref="M347:M350"/>
    <mergeCell ref="N347:N350"/>
    <mergeCell ref="O347:O350"/>
    <mergeCell ref="P347:P350"/>
    <mergeCell ref="A346:B346"/>
    <mergeCell ref="C346:G346"/>
    <mergeCell ref="A347:A350"/>
    <mergeCell ref="B347:B350"/>
    <mergeCell ref="C347:C350"/>
    <mergeCell ref="H347:H350"/>
    <mergeCell ref="D348:D350"/>
    <mergeCell ref="E348:E350"/>
    <mergeCell ref="F348:F350"/>
    <mergeCell ref="G348:G350"/>
    <mergeCell ref="I352:I353"/>
    <mergeCell ref="J352:J353"/>
    <mergeCell ref="S342:S345"/>
    <mergeCell ref="T342:T345"/>
    <mergeCell ref="Q342:Q345"/>
    <mergeCell ref="R342:R345"/>
    <mergeCell ref="Q347:Q350"/>
    <mergeCell ref="R347:R350"/>
    <mergeCell ref="S347:S350"/>
    <mergeCell ref="T347:T350"/>
    <mergeCell ref="O352:O353"/>
    <mergeCell ref="P352:P353"/>
    <mergeCell ref="K347:K350"/>
    <mergeCell ref="L347:L350"/>
    <mergeCell ref="A351:B351"/>
    <mergeCell ref="C351:G351"/>
    <mergeCell ref="A352:A353"/>
    <mergeCell ref="B352:B353"/>
    <mergeCell ref="C352:C353"/>
    <mergeCell ref="H352:H353"/>
    <mergeCell ref="Q352:Q353"/>
    <mergeCell ref="R352:R353"/>
    <mergeCell ref="S352:S353"/>
    <mergeCell ref="T352:T353"/>
    <mergeCell ref="A354:B354"/>
    <mergeCell ref="C354:G354"/>
    <mergeCell ref="K352:K353"/>
    <mergeCell ref="L352:L353"/>
    <mergeCell ref="M352:M353"/>
    <mergeCell ref="N352:N353"/>
    <mergeCell ref="A355:A359"/>
    <mergeCell ref="B355:B359"/>
    <mergeCell ref="C355:C359"/>
    <mergeCell ref="D355:D357"/>
    <mergeCell ref="E355:E357"/>
    <mergeCell ref="F355:F357"/>
    <mergeCell ref="G355:G357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A360:B360"/>
    <mergeCell ref="C360:G360"/>
    <mergeCell ref="A361:A365"/>
    <mergeCell ref="B361:B365"/>
    <mergeCell ref="C361:C365"/>
    <mergeCell ref="D361:D362"/>
    <mergeCell ref="E361:E362"/>
    <mergeCell ref="F361:F362"/>
    <mergeCell ref="G361:G362"/>
    <mergeCell ref="Q361:Q365"/>
    <mergeCell ref="R361:R365"/>
    <mergeCell ref="S361:S365"/>
    <mergeCell ref="H361:H365"/>
    <mergeCell ref="I361:I365"/>
    <mergeCell ref="J361:J365"/>
    <mergeCell ref="K361:K365"/>
    <mergeCell ref="L361:L365"/>
    <mergeCell ref="M361:M365"/>
    <mergeCell ref="T361:T365"/>
    <mergeCell ref="D364:D365"/>
    <mergeCell ref="E364:E365"/>
    <mergeCell ref="F364:F365"/>
    <mergeCell ref="G364:G365"/>
    <mergeCell ref="A366:B366"/>
    <mergeCell ref="C366:G366"/>
    <mergeCell ref="N361:N365"/>
    <mergeCell ref="O361:O365"/>
    <mergeCell ref="P361:P365"/>
    <mergeCell ref="O367:O368"/>
    <mergeCell ref="P367:P368"/>
    <mergeCell ref="A367:A368"/>
    <mergeCell ref="B367:B368"/>
    <mergeCell ref="C367:C368"/>
    <mergeCell ref="H367:H368"/>
    <mergeCell ref="I367:I368"/>
    <mergeCell ref="J367:J368"/>
    <mergeCell ref="Q367:Q368"/>
    <mergeCell ref="R367:R368"/>
    <mergeCell ref="S367:S368"/>
    <mergeCell ref="T367:T368"/>
    <mergeCell ref="A369:B369"/>
    <mergeCell ref="C369:G369"/>
    <mergeCell ref="K367:K368"/>
    <mergeCell ref="L367:L368"/>
    <mergeCell ref="M367:M368"/>
    <mergeCell ref="N367:N368"/>
    <mergeCell ref="O370:O372"/>
    <mergeCell ref="P370:P372"/>
    <mergeCell ref="A370:A372"/>
    <mergeCell ref="B370:B372"/>
    <mergeCell ref="C370:C372"/>
    <mergeCell ref="H370:H372"/>
    <mergeCell ref="I370:I372"/>
    <mergeCell ref="J370:J372"/>
    <mergeCell ref="Q370:Q372"/>
    <mergeCell ref="R370:R372"/>
    <mergeCell ref="S370:S372"/>
    <mergeCell ref="T370:T372"/>
    <mergeCell ref="A373:B373"/>
    <mergeCell ref="C373:G373"/>
    <mergeCell ref="K370:K372"/>
    <mergeCell ref="L370:L372"/>
    <mergeCell ref="M370:M372"/>
    <mergeCell ref="N370:N372"/>
    <mergeCell ref="O374:O376"/>
    <mergeCell ref="P374:P376"/>
    <mergeCell ref="A374:A376"/>
    <mergeCell ref="B374:B376"/>
    <mergeCell ref="C374:C376"/>
    <mergeCell ref="H374:H376"/>
    <mergeCell ref="I374:I376"/>
    <mergeCell ref="J374:J376"/>
    <mergeCell ref="Q374:Q376"/>
    <mergeCell ref="R374:R376"/>
    <mergeCell ref="S374:S376"/>
    <mergeCell ref="T374:T376"/>
    <mergeCell ref="A377:B377"/>
    <mergeCell ref="C377:G377"/>
    <mergeCell ref="K374:K376"/>
    <mergeCell ref="L374:L376"/>
    <mergeCell ref="M374:M376"/>
    <mergeCell ref="N374:N376"/>
    <mergeCell ref="O378:O379"/>
    <mergeCell ref="P378:P379"/>
    <mergeCell ref="A378:A379"/>
    <mergeCell ref="B378:B379"/>
    <mergeCell ref="C378:C379"/>
    <mergeCell ref="H378:H379"/>
    <mergeCell ref="I378:I379"/>
    <mergeCell ref="J378:J379"/>
    <mergeCell ref="Q378:Q379"/>
    <mergeCell ref="R378:R379"/>
    <mergeCell ref="S378:S379"/>
    <mergeCell ref="T378:T379"/>
    <mergeCell ref="A380:B380"/>
    <mergeCell ref="C380:G380"/>
    <mergeCell ref="K378:K379"/>
    <mergeCell ref="L378:L379"/>
    <mergeCell ref="M378:M379"/>
    <mergeCell ref="N378:N379"/>
    <mergeCell ref="O381:O383"/>
    <mergeCell ref="P381:P383"/>
    <mergeCell ref="A381:A383"/>
    <mergeCell ref="B381:B383"/>
    <mergeCell ref="C381:C383"/>
    <mergeCell ref="H381:H383"/>
    <mergeCell ref="I381:I383"/>
    <mergeCell ref="J381:J383"/>
    <mergeCell ref="Q381:Q383"/>
    <mergeCell ref="R381:R383"/>
    <mergeCell ref="S381:S383"/>
    <mergeCell ref="T381:T383"/>
    <mergeCell ref="A384:B384"/>
    <mergeCell ref="C384:G384"/>
    <mergeCell ref="K381:K383"/>
    <mergeCell ref="L381:L383"/>
    <mergeCell ref="M381:M383"/>
    <mergeCell ref="N381:N383"/>
    <mergeCell ref="O385:O386"/>
    <mergeCell ref="P385:P386"/>
    <mergeCell ref="A385:A386"/>
    <mergeCell ref="B385:B386"/>
    <mergeCell ref="C385:C386"/>
    <mergeCell ref="H385:H386"/>
    <mergeCell ref="I385:I386"/>
    <mergeCell ref="J385:J386"/>
    <mergeCell ref="Q385:Q386"/>
    <mergeCell ref="R385:R386"/>
    <mergeCell ref="S385:S386"/>
    <mergeCell ref="T385:T386"/>
    <mergeCell ref="A387:B387"/>
    <mergeCell ref="C387:G387"/>
    <mergeCell ref="K385:K386"/>
    <mergeCell ref="L385:L386"/>
    <mergeCell ref="M385:M386"/>
    <mergeCell ref="N385:N386"/>
    <mergeCell ref="M388:M391"/>
    <mergeCell ref="N388:N391"/>
    <mergeCell ref="O388:O391"/>
    <mergeCell ref="P388:P391"/>
    <mergeCell ref="A388:A390"/>
    <mergeCell ref="B388:B390"/>
    <mergeCell ref="C388:C390"/>
    <mergeCell ref="H388:H391"/>
    <mergeCell ref="I388:I391"/>
    <mergeCell ref="J388:J391"/>
    <mergeCell ref="Q388:Q391"/>
    <mergeCell ref="R388:R391"/>
    <mergeCell ref="S388:S391"/>
    <mergeCell ref="T388:T391"/>
    <mergeCell ref="D389:D390"/>
    <mergeCell ref="E389:E390"/>
    <mergeCell ref="F389:F390"/>
    <mergeCell ref="G389:G390"/>
    <mergeCell ref="K388:K391"/>
    <mergeCell ref="L388:L391"/>
    <mergeCell ref="M393:M394"/>
    <mergeCell ref="N393:N394"/>
    <mergeCell ref="A392:B392"/>
    <mergeCell ref="C392:G392"/>
    <mergeCell ref="A393:A394"/>
    <mergeCell ref="B393:B394"/>
    <mergeCell ref="C393:C394"/>
    <mergeCell ref="H393:H394"/>
    <mergeCell ref="O393:O394"/>
    <mergeCell ref="P393:P394"/>
    <mergeCell ref="Q393:Q394"/>
    <mergeCell ref="R393:R394"/>
    <mergeCell ref="S393:S394"/>
    <mergeCell ref="T393:T394"/>
    <mergeCell ref="Q396:Q398"/>
    <mergeCell ref="R396:R398"/>
    <mergeCell ref="S396:S398"/>
    <mergeCell ref="T396:T398"/>
    <mergeCell ref="I396:I398"/>
    <mergeCell ref="J396:J398"/>
    <mergeCell ref="K396:K398"/>
    <mergeCell ref="L396:L398"/>
    <mergeCell ref="M396:M398"/>
    <mergeCell ref="N396:N398"/>
    <mergeCell ref="A402:B402"/>
    <mergeCell ref="C402:G402"/>
    <mergeCell ref="A403:B403"/>
    <mergeCell ref="C403:L403"/>
    <mergeCell ref="O396:O398"/>
    <mergeCell ref="P396:P398"/>
    <mergeCell ref="A396:A398"/>
    <mergeCell ref="B396:B398"/>
    <mergeCell ref="C396:C398"/>
    <mergeCell ref="H396:H398"/>
    <mergeCell ref="A399:B399"/>
    <mergeCell ref="C399:G399"/>
    <mergeCell ref="C400:L400"/>
    <mergeCell ref="A395:B395"/>
    <mergeCell ref="C395:G395"/>
    <mergeCell ref="I393:I394"/>
    <mergeCell ref="J393:J394"/>
    <mergeCell ref="K393:K394"/>
    <mergeCell ref="L393:L394"/>
    <mergeCell ref="A406:D406"/>
    <mergeCell ref="L406:Q406"/>
    <mergeCell ref="A407:B407"/>
    <mergeCell ref="N407:P407"/>
    <mergeCell ref="A15:A16"/>
    <mergeCell ref="B15:B16"/>
    <mergeCell ref="C15:C16"/>
    <mergeCell ref="H15:H16"/>
    <mergeCell ref="I15:I16"/>
    <mergeCell ref="J15:J16"/>
    <mergeCell ref="S15:S16"/>
    <mergeCell ref="T15:T16"/>
    <mergeCell ref="A17:B18"/>
    <mergeCell ref="C17:G17"/>
    <mergeCell ref="C18:G18"/>
    <mergeCell ref="K15:K16"/>
    <mergeCell ref="L15:L16"/>
    <mergeCell ref="M15:M16"/>
    <mergeCell ref="N15:N16"/>
    <mergeCell ref="O15:O16"/>
    <mergeCell ref="Q15:Q16"/>
    <mergeCell ref="R15:R16"/>
    <mergeCell ref="P15:P16"/>
    <mergeCell ref="Q313:Q315"/>
    <mergeCell ref="R313:R315"/>
    <mergeCell ref="Q310:Q311"/>
    <mergeCell ref="R310:R311"/>
    <mergeCell ref="Q306:Q308"/>
    <mergeCell ref="R306:R308"/>
    <mergeCell ref="Q302:Q304"/>
    <mergeCell ref="A323:B323"/>
    <mergeCell ref="C323:G323"/>
    <mergeCell ref="K320:K322"/>
    <mergeCell ref="L320:L322"/>
    <mergeCell ref="M320:M322"/>
    <mergeCell ref="N320:N322"/>
    <mergeCell ref="A320:A322"/>
    <mergeCell ref="B320:B322"/>
    <mergeCell ref="C320:C322"/>
    <mergeCell ref="H320:H322"/>
    <mergeCell ref="D259:D261"/>
    <mergeCell ref="E259:E261"/>
    <mergeCell ref="F259:F261"/>
    <mergeCell ref="G259:G261"/>
    <mergeCell ref="S320:S322"/>
    <mergeCell ref="T320:T322"/>
    <mergeCell ref="I320:I322"/>
    <mergeCell ref="J320:J322"/>
    <mergeCell ref="S317:S318"/>
    <mergeCell ref="T317:T318"/>
  </mergeCells>
  <printOptions/>
  <pageMargins left="0.1968503937007874" right="0.1968503937007874" top="0.5118110236220472" bottom="0.275590551181102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MogaiboEF</cp:lastModifiedBy>
  <cp:lastPrinted>2018-02-13T11:14:09Z</cp:lastPrinted>
  <dcterms:created xsi:type="dcterms:W3CDTF">2016-01-27T05:51:54Z</dcterms:created>
  <dcterms:modified xsi:type="dcterms:W3CDTF">2018-06-20T06:10:38Z</dcterms:modified>
  <cp:category/>
  <cp:version/>
  <cp:contentType/>
  <cp:contentStatus/>
</cp:coreProperties>
</file>