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<sst xmlns="http://schemas.openxmlformats.org/spreadsheetml/2006/main" count="60" uniqueCount="60">
  <si>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</si>
  <si>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</si>
  <si>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</si>
  <si>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</si>
  <si>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</si>
  <si>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</si>
  <si>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</si>
  <si>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</si>
  <si>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</si>
  <si>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</si>
  <si>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</si>
  <si>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</si>
  <si>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</si>
  <si>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</si>
  <si>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</si>
  <si>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</si>
  <si>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</si>
  <si>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</si>
  <si>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</si>
  <si>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</si>
  <si>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</si>
  <si>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</si>
  <si>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</si>
  <si>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</si>
  <si>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</si>
  <si>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</si>
  <si>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</si>
  <si>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</si>
  <si>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</si>
  <si>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</si>
  <si>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</si>
  <si>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</si>
  <si>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</si>
  <si>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</si>
  <si>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</si>
  <si>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</si>
  <si>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</si>
  <si>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</si>
  <si>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</si>
  <si>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</si>
  <si>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</si>
  <si>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</si>
  <si>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</si>
  <si>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</si>
  <si>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</si>
  <si>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</si>
  <si>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</si>
  <si>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</si>
  <si>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</si>
  <si>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</si>
  <si>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</si>
  <si>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</si>
  <si>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</si>
  <si>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</si>
  <si>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</si>
  <si>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Начальник финансового управления администрации  района</t>
  </si>
  <si>
    <t>Г.А.Сафонова</t>
  </si>
  <si>
    <t>Исп. О.С.Трофимова</t>
  </si>
  <si>
    <t>Кассовый план исполнения бюджета  муниципального образования Борисоглебское на 2019 год</t>
  </si>
  <si>
    <t>(по состоянию на 01.02. 2019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</si>
</sst>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59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44</v>
      </c>
      <c r="C10" s="39">
        <v>24983.2</v>
      </c>
      <c r="D10" s="13">
        <f>D12+D13+D14</f>
        <v>25143.2</v>
      </c>
      <c r="E10" s="13">
        <v>2745.83</v>
      </c>
      <c r="F10" s="13">
        <v>2172.67</v>
      </c>
      <c r="G10" s="13">
        <v>969.65</v>
      </c>
      <c r="H10" s="13">
        <f>H12+H13+H14</f>
        <v>5888.15</v>
      </c>
      <c r="I10" s="13">
        <v>3410.7</v>
      </c>
      <c r="J10" s="13">
        <v>1485.9</v>
      </c>
      <c r="K10" s="13">
        <v>1619.6</v>
      </c>
      <c r="L10" s="13">
        <f>L12+L13+L14</f>
        <v>6516.200000000001</v>
      </c>
      <c r="M10" s="13">
        <v>1843.6</v>
      </c>
      <c r="N10" s="13">
        <v>1395.9</v>
      </c>
      <c r="O10" s="13">
        <v>1794.9</v>
      </c>
      <c r="P10" s="13">
        <f>P12+P13+P14</f>
        <v>5034.4</v>
      </c>
      <c r="Q10" s="13">
        <v>2963.5</v>
      </c>
      <c r="R10" s="13">
        <v>2211.2</v>
      </c>
      <c r="S10" s="13">
        <v>2529.75</v>
      </c>
      <c r="T10" s="13">
        <f>T12+T13+T14</f>
        <v>7704.45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45</v>
      </c>
      <c r="C12" s="17">
        <v>9592</v>
      </c>
      <c r="D12" s="17">
        <f>H12+L12+P12+T12</f>
        <v>9592</v>
      </c>
      <c r="E12" s="32">
        <v>748.13</v>
      </c>
      <c r="F12" s="32">
        <v>361.37</v>
      </c>
      <c r="G12" s="32">
        <v>359.85</v>
      </c>
      <c r="H12" s="33">
        <f>SUM(E12:G12)</f>
        <v>1469.35</v>
      </c>
      <c r="I12" s="32">
        <v>1212.8</v>
      </c>
      <c r="J12" s="32">
        <v>316.8</v>
      </c>
      <c r="K12" s="32">
        <v>449.5</v>
      </c>
      <c r="L12" s="33">
        <f>SUM(I12:K12)</f>
        <v>1979.1</v>
      </c>
      <c r="M12" s="40">
        <v>623.8</v>
      </c>
      <c r="N12" s="40">
        <v>226.8</v>
      </c>
      <c r="O12" s="40">
        <v>624.8</v>
      </c>
      <c r="P12" s="41">
        <f>SUM(M12:O12)</f>
        <v>1475.3999999999999</v>
      </c>
      <c r="Q12" s="40">
        <v>1726.8</v>
      </c>
      <c r="R12" s="40">
        <v>1810.7</v>
      </c>
      <c r="S12" s="40">
        <v>1130.65</v>
      </c>
      <c r="T12" s="41">
        <f>SUM(Q12:S12)</f>
        <v>4668.15</v>
      </c>
      <c r="U12" s="1"/>
    </row>
    <row r="13" spans="1:21" ht="28.5" customHeight="1">
      <c r="A13" s="31" t="s">
        <v>29</v>
      </c>
      <c r="B13" s="35" t="s">
        <v>46</v>
      </c>
      <c r="C13" s="17">
        <v>18770.37</v>
      </c>
      <c r="D13" s="17">
        <f>H13+L13+P13+T13</f>
        <v>15551.2</v>
      </c>
      <c r="E13" s="36">
        <v>1997.7</v>
      </c>
      <c r="F13" s="36">
        <v>1811.3</v>
      </c>
      <c r="G13" s="36">
        <v>609.8</v>
      </c>
      <c r="H13" s="33">
        <f>SUM(E13:G13)</f>
        <v>4418.8</v>
      </c>
      <c r="I13" s="32">
        <v>2197.9</v>
      </c>
      <c r="J13" s="32">
        <v>1169.1</v>
      </c>
      <c r="K13" s="32">
        <v>1170.1</v>
      </c>
      <c r="L13" s="33">
        <f>SUM(I13:K13)</f>
        <v>4537.1</v>
      </c>
      <c r="M13" s="32">
        <v>1219.8</v>
      </c>
      <c r="N13" s="32">
        <v>1169.1</v>
      </c>
      <c r="O13" s="32">
        <v>1170.1</v>
      </c>
      <c r="P13" s="33">
        <f>SUM(M13:O13)</f>
        <v>3558.9999999999995</v>
      </c>
      <c r="Q13" s="32">
        <v>1236.7</v>
      </c>
      <c r="R13" s="32">
        <v>400.5</v>
      </c>
      <c r="S13" s="32">
        <v>1399.1</v>
      </c>
      <c r="T13" s="33">
        <f>SUM(Q13:S13)</f>
        <v>3036.3</v>
      </c>
      <c r="U13" s="1"/>
    </row>
    <row r="14" spans="1:21" ht="57" customHeight="1">
      <c r="A14" s="31" t="s">
        <v>30</v>
      </c>
      <c r="B14" s="35" t="s">
        <v>47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48.75" customHeight="1">
      <c r="A15" s="11" t="s">
        <v>31</v>
      </c>
      <c r="B15" s="29" t="s">
        <v>48</v>
      </c>
      <c r="C15" s="13">
        <v>24983.2</v>
      </c>
      <c r="D15" s="13">
        <f>H15+L15+P15+T15</f>
        <v>25143.200000000004</v>
      </c>
      <c r="E15" s="33">
        <v>1757.13</v>
      </c>
      <c r="F15" s="33">
        <v>3298</v>
      </c>
      <c r="G15" s="33">
        <v>3331.4</v>
      </c>
      <c r="H15" s="33">
        <f>SUM(H16:H18)</f>
        <v>8386.53</v>
      </c>
      <c r="I15" s="33">
        <v>2336.62</v>
      </c>
      <c r="J15" s="33">
        <v>1966.08</v>
      </c>
      <c r="K15" s="33">
        <v>1669.58</v>
      </c>
      <c r="L15" s="33">
        <f>SUM(L16:L18)</f>
        <v>5972.28</v>
      </c>
      <c r="M15" s="33">
        <v>1837.97</v>
      </c>
      <c r="N15" s="33">
        <v>1628.38</v>
      </c>
      <c r="O15" s="33">
        <v>1676.28</v>
      </c>
      <c r="P15" s="33">
        <f>SUM(P16:P18)</f>
        <v>5142.63</v>
      </c>
      <c r="Q15" s="33">
        <v>1829.85</v>
      </c>
      <c r="R15" s="33">
        <v>1865.1</v>
      </c>
      <c r="S15" s="33">
        <v>1946.81</v>
      </c>
      <c r="T15" s="33">
        <f>SUM(T16:T18)</f>
        <v>5641.76</v>
      </c>
      <c r="U15" s="18"/>
    </row>
    <row r="16" spans="1:21" ht="38.25" customHeight="1">
      <c r="A16" s="31" t="s">
        <v>32</v>
      </c>
      <c r="B16" s="38" t="s">
        <v>49</v>
      </c>
      <c r="C16" s="17">
        <v>483.56</v>
      </c>
      <c r="D16" s="13">
        <f>H16+L16+P16+T16</f>
        <v>582</v>
      </c>
      <c r="E16" s="32">
        <v>145.48</v>
      </c>
      <c r="F16" s="32">
        <v>0</v>
      </c>
      <c r="G16" s="32">
        <v>0</v>
      </c>
      <c r="H16" s="33">
        <f>SUM(E16:G16)</f>
        <v>145.48</v>
      </c>
      <c r="I16" s="32">
        <v>145.48</v>
      </c>
      <c r="J16" s="32">
        <v>0</v>
      </c>
      <c r="K16" s="32">
        <v>0</v>
      </c>
      <c r="L16" s="33">
        <f>SUM(I16:K16)</f>
        <v>145.48</v>
      </c>
      <c r="M16" s="32">
        <v>145.48</v>
      </c>
      <c r="N16" s="32">
        <v>0</v>
      </c>
      <c r="O16" s="32">
        <v>0</v>
      </c>
      <c r="P16" s="33">
        <f>SUM(M16:O16)</f>
        <v>145.48</v>
      </c>
      <c r="Q16" s="32">
        <v>145.56</v>
      </c>
      <c r="R16" s="32">
        <v>0</v>
      </c>
      <c r="S16" s="32">
        <v>0</v>
      </c>
      <c r="T16" s="33">
        <f>SUM(Q16:S16)</f>
        <v>145.56</v>
      </c>
      <c r="U16" s="18"/>
    </row>
    <row r="17" spans="1:21" ht="114.75" customHeight="1">
      <c r="A17" s="31" t="s">
        <v>33</v>
      </c>
      <c r="B17" s="38" t="s">
        <v>50</v>
      </c>
      <c r="C17" s="17">
        <v>9722.9</v>
      </c>
      <c r="D17" s="13">
        <f>H17+L17+P17+T17</f>
        <v>9882.9</v>
      </c>
      <c r="E17" s="32">
        <v>677.7</v>
      </c>
      <c r="F17" s="32">
        <v>1263.2</v>
      </c>
      <c r="G17" s="32">
        <v>1060.7</v>
      </c>
      <c r="H17" s="33">
        <f>SUM(E17:G17)</f>
        <v>3001.6000000000004</v>
      </c>
      <c r="I17" s="32">
        <v>926.3</v>
      </c>
      <c r="J17" s="32">
        <v>739.18</v>
      </c>
      <c r="K17" s="32">
        <v>766.58</v>
      </c>
      <c r="L17" s="33">
        <f>SUM(I17:K17)</f>
        <v>2432.06</v>
      </c>
      <c r="M17" s="32">
        <v>739.18</v>
      </c>
      <c r="N17" s="32">
        <v>739.18</v>
      </c>
      <c r="O17" s="32">
        <v>740.18</v>
      </c>
      <c r="P17" s="33">
        <f>SUM(M17:O17)</f>
        <v>2218.54</v>
      </c>
      <c r="Q17" s="32">
        <v>754.8</v>
      </c>
      <c r="R17" s="32">
        <v>733.8</v>
      </c>
      <c r="S17" s="32">
        <v>742.1</v>
      </c>
      <c r="T17" s="33">
        <f>SUM(Q17:S17)</f>
        <v>2230.7</v>
      </c>
      <c r="U17" s="1"/>
    </row>
    <row r="18" spans="1:21" ht="14.25" customHeight="1">
      <c r="A18" s="31" t="s">
        <v>34</v>
      </c>
      <c r="B18" s="38" t="s">
        <v>51</v>
      </c>
      <c r="C18" s="17">
        <v>14776.74</v>
      </c>
      <c r="D18" s="13">
        <f>H18+L18+P18+T18</f>
        <v>14678.3</v>
      </c>
      <c r="E18" s="17">
        <v>933.95</v>
      </c>
      <c r="F18" s="17">
        <v>2034.8</v>
      </c>
      <c r="G18" s="17">
        <v>2270.7</v>
      </c>
      <c r="H18" s="13">
        <f>SUM(E18:G18)</f>
        <v>5239.45</v>
      </c>
      <c r="I18" s="17">
        <v>1264.84</v>
      </c>
      <c r="J18" s="17">
        <v>1226.9</v>
      </c>
      <c r="K18" s="17">
        <v>903</v>
      </c>
      <c r="L18" s="13">
        <f>SUM(I18:K18)</f>
        <v>3394.74</v>
      </c>
      <c r="M18" s="17">
        <v>953.31</v>
      </c>
      <c r="N18" s="17">
        <v>889.2</v>
      </c>
      <c r="O18" s="17">
        <v>936.1</v>
      </c>
      <c r="P18" s="13">
        <f>SUM(M18:O18)</f>
        <v>2778.61</v>
      </c>
      <c r="Q18" s="17">
        <v>929.49</v>
      </c>
      <c r="R18" s="17">
        <v>1131.3</v>
      </c>
      <c r="S18" s="17">
        <v>1204.71</v>
      </c>
      <c r="T18" s="13">
        <f>SUM(Q18:S18)</f>
        <v>3265.5</v>
      </c>
      <c r="U18" s="1"/>
    </row>
    <row r="19" spans="1:21" ht="24" customHeight="1">
      <c r="A19" s="11" t="s">
        <v>35</v>
      </c>
      <c r="B19" s="29" t="s">
        <v>52</v>
      </c>
      <c r="C19" s="13">
        <f aca="true" t="shared" si="0" ref="C19:T19">C10-C15</f>
        <v>0</v>
      </c>
      <c r="D19" s="13">
        <f t="shared" si="0"/>
        <v>0</v>
      </c>
      <c r="E19" s="13">
        <f t="shared" si="0"/>
        <v>988.6999999999998</v>
      </c>
      <c r="F19" s="13">
        <f t="shared" si="0"/>
        <v>-1125.33</v>
      </c>
      <c r="G19" s="13">
        <f t="shared" si="0"/>
        <v>-2361.75</v>
      </c>
      <c r="H19" s="13">
        <f t="shared" si="0"/>
        <v>-2498.380000000001</v>
      </c>
      <c r="I19" s="13">
        <f t="shared" si="0"/>
        <v>1074.08</v>
      </c>
      <c r="J19" s="13">
        <f t="shared" si="0"/>
        <v>-480.17999999999984</v>
      </c>
      <c r="K19" s="13">
        <f t="shared" si="0"/>
        <v>-49.98000000000002</v>
      </c>
      <c r="L19" s="13">
        <f t="shared" si="0"/>
        <v>543.920000000001</v>
      </c>
      <c r="M19" s="13">
        <f t="shared" si="0"/>
        <v>5.629999999999882</v>
      </c>
      <c r="N19" s="13">
        <f t="shared" si="0"/>
        <v>-232.48000000000002</v>
      </c>
      <c r="O19" s="13">
        <f t="shared" si="0"/>
        <v>118.62000000000012</v>
      </c>
      <c r="P19" s="13">
        <f t="shared" si="0"/>
        <v>-108.23000000000047</v>
      </c>
      <c r="Q19" s="13">
        <f t="shared" si="0"/>
        <v>1133.65</v>
      </c>
      <c r="R19" s="13">
        <f t="shared" si="0"/>
        <v>346.0999999999999</v>
      </c>
      <c r="S19" s="13">
        <f t="shared" si="0"/>
        <v>582.94</v>
      </c>
      <c r="T19" s="13">
        <f t="shared" si="0"/>
        <v>2062.6899999999996</v>
      </c>
      <c r="U19" s="1"/>
    </row>
    <row r="20" spans="1:21" ht="82.5" customHeight="1">
      <c r="A20" s="19" t="s">
        <v>37</v>
      </c>
      <c r="B20" s="29" t="s">
        <v>53</v>
      </c>
      <c r="C20" s="16"/>
      <c r="D20" s="20">
        <v>0</v>
      </c>
      <c r="E20" s="30"/>
      <c r="F20" s="30"/>
      <c r="G20" s="30"/>
      <c r="H20" s="16"/>
      <c r="I20" s="30"/>
      <c r="J20" s="30"/>
      <c r="K20" s="30"/>
      <c r="L20" s="16"/>
      <c r="M20" s="16"/>
      <c r="N20" s="30"/>
      <c r="O20" s="30"/>
      <c r="P20" s="16"/>
      <c r="Q20" s="16"/>
      <c r="R20" s="30"/>
      <c r="S20" s="16"/>
      <c r="T20" s="16"/>
      <c r="U20" s="1"/>
    </row>
    <row r="21" spans="1:21" ht="128.25" customHeight="1">
      <c r="A21" s="21" t="s">
        <v>40</v>
      </c>
      <c r="B21" s="28" t="s">
        <v>54</v>
      </c>
      <c r="C21" s="14"/>
      <c r="D21" s="20">
        <v>0</v>
      </c>
      <c r="E21" s="13">
        <f>E19+E14-E20</f>
        <v>988.6999999999998</v>
      </c>
      <c r="F21" s="13">
        <f aca="true" t="shared" si="1" ref="F21:P21">F19+F14-F20</f>
        <v>-1125.33</v>
      </c>
      <c r="G21" s="13">
        <f t="shared" si="1"/>
        <v>-2361.75</v>
      </c>
      <c r="H21" s="13">
        <f t="shared" si="1"/>
        <v>-2498.380000000001</v>
      </c>
      <c r="I21" s="13">
        <f>I19+I14-I20</f>
        <v>1074.08</v>
      </c>
      <c r="J21" s="13">
        <f t="shared" si="1"/>
        <v>-480.17999999999984</v>
      </c>
      <c r="K21" s="13">
        <f>K19+K14-K20</f>
        <v>-49.98000000000002</v>
      </c>
      <c r="L21" s="13">
        <f t="shared" si="1"/>
        <v>543.920000000001</v>
      </c>
      <c r="M21" s="13">
        <f t="shared" si="1"/>
        <v>5.629999999999882</v>
      </c>
      <c r="N21" s="13">
        <f t="shared" si="1"/>
        <v>-232.48000000000002</v>
      </c>
      <c r="O21" s="13">
        <f t="shared" si="1"/>
        <v>118.62000000000012</v>
      </c>
      <c r="P21" s="13">
        <f t="shared" si="1"/>
        <v>-108.23000000000047</v>
      </c>
      <c r="Q21" s="13">
        <f>Q19+Q14-Q20</f>
        <v>1133.65</v>
      </c>
      <c r="R21" s="13">
        <f>R19+R14-R20</f>
        <v>346.0999999999999</v>
      </c>
      <c r="S21" s="13">
        <f>S19+S14-S20</f>
        <v>582.94</v>
      </c>
      <c r="T21" s="13">
        <f>T19+T14-T20</f>
        <v>2062.6899999999996</v>
      </c>
      <c r="U21" s="1"/>
    </row>
    <row r="22" spans="1:21" ht="55.5" customHeight="1">
      <c r="A22" s="21" t="s">
        <v>38</v>
      </c>
      <c r="B22" s="12">
        <v>1000</v>
      </c>
      <c r="C22" s="22">
        <v>0</v>
      </c>
      <c r="D22" s="15">
        <v>960.35</v>
      </c>
      <c r="E22" s="15">
        <f>D22</f>
        <v>960.35</v>
      </c>
      <c r="F22" s="17">
        <f>E23</f>
        <v>1949.0499999999997</v>
      </c>
      <c r="G22" s="17">
        <f>F23</f>
        <v>823.7199999999998</v>
      </c>
      <c r="H22" s="16">
        <f>E22</f>
        <v>960.35</v>
      </c>
      <c r="I22" s="13">
        <f>H23</f>
        <v>-1538.030000000001</v>
      </c>
      <c r="J22" s="13">
        <f>I23</f>
        <v>-463.9500000000012</v>
      </c>
      <c r="K22" s="13">
        <f>J23</f>
        <v>-944.130000000001</v>
      </c>
      <c r="L22" s="13">
        <f>I22</f>
        <v>-1538.030000000001</v>
      </c>
      <c r="M22" s="13">
        <f>L23</f>
        <v>-994.1100000000001</v>
      </c>
      <c r="N22" s="13">
        <f>M23</f>
        <v>-988.4800000000002</v>
      </c>
      <c r="O22" s="13">
        <f>N23</f>
        <v>-1220.9600000000003</v>
      </c>
      <c r="P22" s="13">
        <f>M22</f>
        <v>-994.1100000000001</v>
      </c>
      <c r="Q22" s="13">
        <f>P23</f>
        <v>-1102.3400000000006</v>
      </c>
      <c r="R22" s="13">
        <f>Q23</f>
        <v>31.30999999999949</v>
      </c>
      <c r="S22" s="13">
        <f>R23</f>
        <v>377.4099999999994</v>
      </c>
      <c r="T22" s="16">
        <f>Q22</f>
        <v>-1102.3400000000006</v>
      </c>
      <c r="U22" s="1"/>
    </row>
    <row r="23" spans="1:21" ht="53.25" customHeight="1">
      <c r="A23" s="21" t="s">
        <v>39</v>
      </c>
      <c r="B23" s="12">
        <v>1100</v>
      </c>
      <c r="C23" s="23">
        <v>0</v>
      </c>
      <c r="D23" s="13">
        <f>T23</f>
        <v>960.349999999999</v>
      </c>
      <c r="E23" s="17">
        <f>E21+E22</f>
        <v>1949.0499999999997</v>
      </c>
      <c r="F23" s="17">
        <f>F21+F22</f>
        <v>823.7199999999998</v>
      </c>
      <c r="G23" s="17">
        <f>G21+G22</f>
        <v>-1538.0300000000002</v>
      </c>
      <c r="H23" s="17">
        <f>H21+H22</f>
        <v>-1538.030000000001</v>
      </c>
      <c r="I23" s="17">
        <f aca="true" t="shared" si="2" ref="I23:R23">I21+I22</f>
        <v>-463.9500000000012</v>
      </c>
      <c r="J23" s="17">
        <f t="shared" si="2"/>
        <v>-944.130000000001</v>
      </c>
      <c r="K23" s="17">
        <f>K21+K22</f>
        <v>-994.110000000001</v>
      </c>
      <c r="L23" s="17">
        <f>L21+L22</f>
        <v>-994.1100000000001</v>
      </c>
      <c r="M23" s="17">
        <f t="shared" si="2"/>
        <v>-988.4800000000002</v>
      </c>
      <c r="N23" s="17">
        <f t="shared" si="2"/>
        <v>-1220.9600000000003</v>
      </c>
      <c r="O23" s="17">
        <f t="shared" si="2"/>
        <v>-1102.3400000000001</v>
      </c>
      <c r="P23" s="17">
        <f t="shared" si="2"/>
        <v>-1102.3400000000006</v>
      </c>
      <c r="Q23" s="17">
        <f t="shared" si="2"/>
        <v>31.30999999999949</v>
      </c>
      <c r="R23" s="17">
        <f t="shared" si="2"/>
        <v>377.4099999999994</v>
      </c>
      <c r="S23" s="17">
        <f>S21+S22</f>
        <v>960.3499999999995</v>
      </c>
      <c r="T23" s="17">
        <f>T21+T22</f>
        <v>960.349999999999</v>
      </c>
      <c r="U23" s="1"/>
    </row>
    <row r="24" spans="1:21" ht="167.25" customHeight="1">
      <c r="A24" s="21" t="s">
        <v>41</v>
      </c>
      <c r="B24" s="12">
        <v>1200</v>
      </c>
      <c r="C24" s="22"/>
      <c r="D24" s="20">
        <v>0</v>
      </c>
      <c r="E24" s="17">
        <f>E22-E23</f>
        <v>-988.6999999999997</v>
      </c>
      <c r="F24" s="17">
        <f aca="true" t="shared" si="3" ref="F24:T24">F22-F23</f>
        <v>1125.33</v>
      </c>
      <c r="G24" s="17">
        <f t="shared" si="3"/>
        <v>2361.75</v>
      </c>
      <c r="H24" s="17">
        <f t="shared" si="3"/>
        <v>2498.380000000001</v>
      </c>
      <c r="I24" s="17">
        <f t="shared" si="3"/>
        <v>-1074.08</v>
      </c>
      <c r="J24" s="17">
        <f t="shared" si="3"/>
        <v>480.17999999999984</v>
      </c>
      <c r="K24" s="17">
        <f t="shared" si="3"/>
        <v>49.98000000000002</v>
      </c>
      <c r="L24" s="17">
        <f>L22-L23</f>
        <v>-543.920000000001</v>
      </c>
      <c r="M24" s="17">
        <f>M22-M23</f>
        <v>-5.629999999999882</v>
      </c>
      <c r="N24" s="17">
        <f t="shared" si="3"/>
        <v>232.48000000000002</v>
      </c>
      <c r="O24" s="17">
        <f t="shared" si="3"/>
        <v>-118.62000000000012</v>
      </c>
      <c r="P24" s="17">
        <f t="shared" si="3"/>
        <v>108.23000000000047</v>
      </c>
      <c r="Q24" s="17">
        <f t="shared" si="3"/>
        <v>-1133.65</v>
      </c>
      <c r="R24" s="17">
        <f t="shared" si="3"/>
        <v>-346.0999999999999</v>
      </c>
      <c r="S24" s="17">
        <f t="shared" si="3"/>
        <v>-582.94</v>
      </c>
      <c r="T24" s="17">
        <f t="shared" si="3"/>
        <v>-2062.6899999999996</v>
      </c>
      <c r="U24" s="1"/>
    </row>
    <row r="25" spans="1:21" ht="54" customHeight="1">
      <c r="A25" s="24" t="s">
        <v>43</v>
      </c>
      <c r="B25" s="58">
        <v>1300</v>
      </c>
      <c r="C25" s="59"/>
      <c r="D25" s="60"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</row>
    <row r="26" spans="1:21" ht="36.75" customHeight="1">
      <c r="A26" s="25" t="s">
        <v>36</v>
      </c>
      <c r="B26" s="58"/>
      <c r="C26" s="59"/>
      <c r="D26" s="60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</row>
    <row r="27" spans="1:21" ht="13.5" customHeight="1">
      <c r="A27" s="44" t="s">
        <v>55</v>
      </c>
      <c r="B27" s="44"/>
      <c r="C27" s="44"/>
      <c r="D27" s="44"/>
      <c r="E27" s="44"/>
      <c r="F27" s="44"/>
      <c r="G27" s="44"/>
      <c r="H27" s="44"/>
      <c r="I27" s="46"/>
      <c r="J27" s="48"/>
      <c r="K27" s="50" t="s">
        <v>56</v>
      </c>
      <c r="L27" s="50"/>
      <c r="M27" s="50"/>
      <c r="N27" s="50"/>
      <c r="O27" s="50"/>
      <c r="P27" s="50"/>
      <c r="Q27" s="52"/>
      <c r="R27" s="52"/>
      <c r="S27" s="52"/>
      <c r="T27" s="52"/>
      <c r="U27" s="54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47"/>
      <c r="J28" s="49"/>
      <c r="K28" s="51"/>
      <c r="L28" s="51"/>
      <c r="M28" s="51"/>
      <c r="N28" s="51"/>
      <c r="O28" s="51"/>
      <c r="P28" s="51"/>
      <c r="Q28" s="53"/>
      <c r="R28" s="53"/>
      <c r="S28" s="53"/>
      <c r="T28" s="53"/>
      <c r="U28" s="54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47"/>
      <c r="J29" s="49"/>
      <c r="K29" s="51"/>
      <c r="L29" s="51"/>
      <c r="M29" s="51"/>
      <c r="N29" s="51"/>
      <c r="O29" s="51"/>
      <c r="P29" s="51"/>
      <c r="Q29" s="53"/>
      <c r="R29" s="53"/>
      <c r="S29" s="53"/>
      <c r="T29" s="53"/>
      <c r="U29" s="54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47"/>
      <c r="J30" s="49"/>
      <c r="K30" s="51"/>
      <c r="L30" s="51"/>
      <c r="M30" s="51"/>
      <c r="N30" s="51"/>
      <c r="O30" s="51"/>
      <c r="P30" s="51"/>
      <c r="Q30" s="53"/>
      <c r="R30" s="53"/>
      <c r="S30" s="53"/>
      <c r="T30" s="53"/>
      <c r="U30" s="54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43">
        <v>43146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</row>
    <row r="36" spans="1:21" ht="12.75">
      <c r="A36" s="27" t="s">
        <v>57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"/>
    </row>
    <row r="37" spans="1:21" ht="12.75">
      <c r="A37" s="2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"/>
    </row>
    <row r="38" spans="1:21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O25:O26"/>
    <mergeCell ref="N25:N26"/>
    <mergeCell ref="J25:J26"/>
    <mergeCell ref="K25:K26"/>
    <mergeCell ref="L25:L26"/>
    <mergeCell ref="M25:M26"/>
    <mergeCell ref="S27:S30"/>
    <mergeCell ref="U27:U30"/>
    <mergeCell ref="T27:T30"/>
    <mergeCell ref="T25:T26"/>
    <mergeCell ref="U25:U26"/>
    <mergeCell ref="P25:P26"/>
    <mergeCell ref="Q25:Q26"/>
    <mergeCell ref="R25:R26"/>
    <mergeCell ref="A27:H30"/>
    <mergeCell ref="I27:I30"/>
    <mergeCell ref="J27:J30"/>
    <mergeCell ref="K27:P30"/>
    <mergeCell ref="Q27:Q30"/>
    <mergeCell ref="R27:R30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2019-02-21T05:36:48Z</cp:lastPrinted>
  <dcterms:created xsi:type="dcterms:W3CDTF">2014-02-13T05:24:36Z</dcterms:created>
  <dcterms:modified xsi:type="dcterms:W3CDTF">2019-03-27T11:58:54Z</dcterms:modified>
  <cp:category/>
  <cp:version/>
  <cp:contentType/>
  <cp:contentStatus/>
</cp:coreProperties>
</file>