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8325" activeTab="0"/>
  </bookViews>
  <sheets>
    <sheet name="РРО УТОЧНЕ. 2018-2020" sheetId="1" r:id="rId1"/>
  </sheets>
  <definedNames>
    <definedName name="_xlnm._FilterDatabase" localSheetId="0" hidden="1">'РРО УТОЧНЕ. 2018-2020'!$A$6:$T$374</definedName>
    <definedName name="_xlnm.Print_Titles" localSheetId="0">'РРО УТОЧНЕ. 2018-2020'!$3:$6</definedName>
  </definedNames>
  <calcPr fullCalcOnLoad="1"/>
</workbook>
</file>

<file path=xl/sharedStrings.xml><?xml version="1.0" encoding="utf-8"?>
<sst xmlns="http://schemas.openxmlformats.org/spreadsheetml/2006/main" count="1875" uniqueCount="448">
  <si>
    <t xml:space="preserve">Иные межбюджетные трансферты передаваемые бюджету Муромского района из бюджета Борисоглебского сельского поселения  в части  выдачи разрешений на строительство, разрешений на ввод объектов в эксплуатацию при осуществлении строительства, реконструкции, капитального ремонта 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том числе путем выкупа, земельных участков в границах поселения для муниципальных нужд в рамках непрограммных расходов органов местного самоуправления 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</si>
  <si>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в части формирования, утверждения, исполнения и контроль за исполнением бюджета поселения в рамках подпрограммы "Повышение эффективности бюджетных расходов Борисоглебского сельского поселения Муромского района на 2014-2017 годы" муниципальной программы "Управление муниципальными финансами Борисоглебского сельского поселения Муромского района на 2014-2017 годы" </t>
  </si>
  <si>
    <t>01.04.2016</t>
  </si>
  <si>
    <t>Иные межбюджетные трансферты, передаваемые бюджету Муромского рйона из бюджета Борисоглебского 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законодательством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</si>
  <si>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 xml:space="preserve">Иные межбюджетные трансферты передаваемые бюджету Муромского района из бюджета Борисоглебского сельского поселения в части проведения совместных действий по организации и осуществлению деятельности единой дежурно-диспетчерской службы Муромского района  в рамках подпрограммы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Борисоглебского сельского поселения Муромского района на 2014-2017 годы»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 </t>
  </si>
  <si>
    <t>Иные межбюджетные трансферты, передаваемые бюджету Муромского района из бюджета Борисоглебского 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законодательством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</si>
  <si>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в части  модернизации, реконструкции и капитального строительства объектов в рамках подпрограммы "Стимулирование развития жилищного строительства Борисоглебского сельского поселения Муромского района" муниципальной программы "Обеспечение доступным и комфортным жильем население Борисоглебского сельского поселения  Муромского района на 2014-2016 годы" 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</si>
  <si>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по обеспечению иных полномочий органов местного самоуправления в соответствии с жилищным законодательством в рамках непрограммных расходов органов местного самоуправления </t>
  </si>
  <si>
    <t>Иные межбюджетные трансферты передаваемые бюджету Муромского района из бюджета Борисоглебского сельского поселения  в части  выдачи разрешений на строительство, разрешений на ввод объектов в эксплуатацию при осуществлении строительства, реконструкции, капитального ремонта 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том числе путем выкупа, земельных участков в границах поселения для муниципальных нужд в рамках непрограммных расходов органов местного самоуправления</t>
  </si>
  <si>
    <t>Иные межбюджетные трансферты передаваемые бюджету Муромского района из бюджета Борисоглебского сельского поселения на организацию библиотечного обслуживания населения, комплектование и обеспечение сохранности библиотечных фондов библиотек поселения в рамках подпрограммы «Наследие» муниципальной программы «Развитие культуры Борисоглебского сельского поселения Муромского района на 2014-2017 годы»</t>
  </si>
  <si>
    <t xml:space="preserve">Код главного распорядителя средств бюджета Борисоглебского сельскогопоселения                                                                                                                </t>
  </si>
  <si>
    <t>Код расходного обязательства*</t>
  </si>
  <si>
    <t>Наименование расходного обязательства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</si>
  <si>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</si>
  <si>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</si>
  <si>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</si>
  <si>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</si>
  <si>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Государственная поддержка муниципальных учреждений культуры</t>
  </si>
  <si>
    <t>0310251470</t>
  </si>
  <si>
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</t>
  </si>
  <si>
    <t>0310270390</t>
  </si>
  <si>
    <t>Код раздела классификации расходов бюджета</t>
  </si>
  <si>
    <t>Код подраздела классификации расходов бюджета</t>
  </si>
  <si>
    <t>Код целевой статьи классификации расходов бюджета</t>
  </si>
  <si>
    <t>Код вида расходов классификации расходов бюджетов</t>
  </si>
  <si>
    <t>Код операции сектора государственного управления</t>
  </si>
  <si>
    <t>Объем средств на исполнение расходного обязательства (тыс.рублей)</t>
  </si>
  <si>
    <t>Код методики расчета объема расходов</t>
  </si>
  <si>
    <t>Отчетный год</t>
  </si>
  <si>
    <t>текущий год (план)</t>
  </si>
  <si>
    <t>очередной год</t>
  </si>
  <si>
    <t>плановый период</t>
  </si>
  <si>
    <t>плановый (первоначальный)</t>
  </si>
  <si>
    <t>плановый (уточненный)</t>
  </si>
  <si>
    <t>фактический</t>
  </si>
  <si>
    <t>первый год</t>
  </si>
  <si>
    <t>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</si>
  <si>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</si>
  <si>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</si>
  <si>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</si>
  <si>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</si>
  <si>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</si>
  <si>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</si>
  <si>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</si>
  <si>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</si>
  <si>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</si>
  <si>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</si>
  <si>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</si>
  <si>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</si>
  <si>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</si>
  <si>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</si>
  <si>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20</t>
  </si>
  <si>
    <t>403</t>
  </si>
  <si>
    <t>АДМИНИСТРАЦИЯ БОРИСОГЛЕБСКОГО СЕЛЬСКОГО ПОСЕЛЕНИЯ - ВСЕГО</t>
  </si>
  <si>
    <t>Расходные обязательства по оказанию муниципальных услуг (выполнение работ)</t>
  </si>
  <si>
    <t>Р-1.4.0.0.4.0.001</t>
  </si>
  <si>
    <t>Расходы на выплаты по оплате труда Главы Борисоглебского сельского поселения</t>
  </si>
  <si>
    <t>Решение СНД Борисоглебского сельского поселения № 4 от 23.03.2011 "Об избрании Главы муниципального образования Борисоглебское сельское поселение Муромского района"</t>
  </si>
  <si>
    <t>в целом</t>
  </si>
  <si>
    <t>01</t>
  </si>
  <si>
    <t>02</t>
  </si>
  <si>
    <t>7790011</t>
  </si>
  <si>
    <t>Заработная плата</t>
  </si>
  <si>
    <t>121</t>
  </si>
  <si>
    <t>Начисления на выплаты по оплате труда</t>
  </si>
  <si>
    <t>Р-1.4.0.0.4.0.002</t>
  </si>
  <si>
    <t xml:space="preserve">Расходы на выплаты по оплате труда работников органов местного самоуправления в рамках непрограммных расходов органов местного самоуправления </t>
  </si>
  <si>
    <t>Решение СНД Борисоглебского сельского поселения от 06.12.2005г. № 8 "Об утверждении Положения об администрации Борисоглебского сельского  поселения"</t>
  </si>
  <si>
    <t>не установлен</t>
  </si>
  <si>
    <t>04</t>
  </si>
  <si>
    <t>9990011</t>
  </si>
  <si>
    <t>Расходы на выплаты по оплате труда работников муниципальных органов</t>
  </si>
  <si>
    <t>9990000110</t>
  </si>
  <si>
    <t>Фонд оплаты труда государственных (муниципальных) органов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</si>
  <si>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</si>
  <si>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129</t>
  </si>
  <si>
    <t>Р- 1.4.0.0.4.0.004</t>
  </si>
  <si>
    <t xml:space="preserve">Расходы на обеспечение функций  органов местного самоуправления в рамках непрограммных расходов органов местного самоуправления </t>
  </si>
  <si>
    <t>9990019</t>
  </si>
  <si>
    <t>Прочие расходы</t>
  </si>
  <si>
    <t>831</t>
  </si>
  <si>
    <t>852</t>
  </si>
  <si>
    <t>Резервный фонд администрации Борисоглебского сельского поселения</t>
  </si>
  <si>
    <t>Постановление Главы Борисоглебского сельского поселения от 07.08.2008 №81 "Об утверждении Положения о порядке расходования средств резервного фонда администрации Борисоглебского сельского поселения"</t>
  </si>
  <si>
    <t>9990021160</t>
  </si>
  <si>
    <t>Резервные средства</t>
  </si>
  <si>
    <t>870</t>
  </si>
  <si>
    <t>Резервный фонд администрации Борисоглебского сельского поселения в рамках непрограммных расходов  органов местного самоуправления</t>
  </si>
  <si>
    <t>9992120</t>
  </si>
  <si>
    <t>Постановление администрации Борисоглебского сельского поселения от 01.10.2015г. №229 «Развитие муниципальной службы в Борисоглебском сельском поселении Муромского района на 2016-2020 годы»</t>
  </si>
  <si>
    <t>Постановление администрации Борисоглебского сельского поселения от 01.10.2015г. №231 "Об утверждении муниципальной программы «Управление муниципальным имуществом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</si>
  <si>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от01.10.2015г. № 232 "Об утверждении муниципальной программы «Управление муниципальными финансами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</si>
  <si>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 № 226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t>
  </si>
  <si>
    <t xml:space="preserve">Постановление Главы Борисоглебского сельского поселения от 14.10.2016 №264 Об утверждении муниципальной программы "Дорожное хозяйство муниципального образования Борисоглебского Муромского района Владимирской области на 2017-2020 годы" </t>
  </si>
  <si>
    <t>01.01.2017</t>
  </si>
  <si>
    <t>Постановление администрации Борисоглебского сельского поселения от 01.10.2015г. № 236 "Об утверждении муниципальной программы «Капитальный ремонт многоквартирных домов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</si>
  <si>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 № 235 "Об утверждении муниципальной программы «Благоустройство территории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</si>
  <si>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 № 233 "Об утверждении муниципальной программы  «Охрана окружающей среды и рациональное природопользование на территории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</si>
  <si>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01.10.2015г.№ 227 «Развитие культуры Борисоглебского сельского поселения Муромского района на 2016-2020 годы»</t>
  </si>
  <si>
    <t>31.12.2020</t>
  </si>
  <si>
    <t>Постановление администрации Борисоглебского сельского поселения от 01.10.2015г. № 227 «Развитие культуры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</si>
  <si>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 №228  «Развитие физической культуры и спорта в Борисоглебском сельском поселении Муромского района на 2016-2020 годы»</t>
  </si>
  <si>
    <t>Постановление администрации Борисоглебского сельского поселения от 01.10.2015г. №229 Об утверждении муниципальной программы «Развитие муниципальной службы в Борисоглебском сельском поселении Муромского района на 2016-2020 годы»</t>
  </si>
  <si>
    <t xml:space="preserve">Постановление администрации Борисоглебского сельского поселения от 01.10.2015г.№ 232 "Об утверждении муниципальной программы «Управление муниципальными финансами Борисоглебского сельского поселения Муромского района на 2016-2020 годы» </t>
  </si>
  <si>
    <t>Резерв финансовых и материальных ресурсов для ликвидации чрезвычайных ситуаций природного и техногенного характера в рамках непрограммных расходов органов местного самоуправления</t>
  </si>
  <si>
    <t>Постановление Главы Борисоглебского сельского поселения от 04.02.2014 № 6 "О порядке выделения средств из резерва финансовых и материальных ресурсов для  ликвидации чрезвычайных ситуаций природного и техногенного характера"</t>
  </si>
  <si>
    <t xml:space="preserve">не установлен   </t>
  </si>
  <si>
    <t>9992121</t>
  </si>
  <si>
    <t>Резерв финансовых и материальных ресурсов для ликвидации чрезвычайных ситуаций природного и техногенного характера</t>
  </si>
  <si>
    <t>9990021210</t>
  </si>
  <si>
    <t>0112130</t>
  </si>
  <si>
    <t xml:space="preserve">Постановление администрации Борисоглебского сельского поселения от 07.08.2014 № 120 "Об утверждении муниципальной программы «Обеспечение доступным и комфортным жильем населения Борисоглебского сельского поселения  Муромского района на 2014-2016 годы»" </t>
  </si>
  <si>
    <t>Прочие работы, услуги</t>
  </si>
  <si>
    <t>244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</si>
  <si>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Борисоглебского сельского поселения Муромского района" </t>
  </si>
  <si>
    <t xml:space="preserve">не установлен                                         </t>
  </si>
  <si>
    <t>05002Ц0590</t>
  </si>
  <si>
    <t>Постановление Главы Борисоглебского сельского поселения от 06.09.2011 № 123 "О создании муниципального казенного учреждения Административно-хозяйственный центр Борисоглебского сельского поселения"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</si>
  <si>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</si>
  <si>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</si>
  <si>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</si>
  <si>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</si>
  <si>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 нужд</t>
  </si>
  <si>
    <t>Уплата налога на имущество организаций и земельного налога</t>
  </si>
  <si>
    <t>851</t>
  </si>
  <si>
    <t>Уплата прочих налогов, сборов</t>
  </si>
  <si>
    <t>Оценка недвижимости, признание прав и регулирование отношений по государственной и муниципальной собственности 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</si>
  <si>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>0802131</t>
  </si>
  <si>
    <t xml:space="preserve">Постановление администрации Борисоглебского сельского поселения от 19.09.2013 № 162 "Об утверждении муниципальной программы «Управление муниципальным имуществом Борисоглебского сельского поселения Муромского района на 2014-2017 годы»" </t>
  </si>
  <si>
    <t>Работы, услуги по содержанию имущества</t>
  </si>
  <si>
    <t>853</t>
  </si>
  <si>
    <t>Р-1.0.0.0.4.0.012</t>
  </si>
  <si>
    <t>Оценка недвижимости, признание прав и регулирование отношений по государственной и муниципальной собственности</t>
  </si>
  <si>
    <t>0700121310</t>
  </si>
  <si>
    <t xml:space="preserve">Осуществление кадастровых работ, постановка сформированных земельных участков на кадастровый учет  в рамках муниципальной программы «Управление муниципальным имуществом Борисоглебского сельского поселения Муромского района на 2014-2017 годы» </t>
  </si>
  <si>
    <t>0802138</t>
  </si>
  <si>
    <t xml:space="preserve">Осуществление кадастровых работ, постановка сформированных земельных участков на кадастровый учет  </t>
  </si>
  <si>
    <t>0700121380</t>
  </si>
  <si>
    <t>03</t>
  </si>
  <si>
    <t>0935118</t>
  </si>
  <si>
    <t xml:space="preserve">Постановление администрации Борисоглебского сельского поселения от 19.09.2013 № 163 "Об утверждении муниципальной программы «Управление муниципальными финансами Борисоглебского сельского поселения Муромского района на 2014-2017 годы»" </t>
  </si>
  <si>
    <t>Увеличение стоимости основных средств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</si>
  <si>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</si>
  <si>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</si>
  <si>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0830151180</t>
  </si>
  <si>
    <t>01.01.2009</t>
  </si>
  <si>
    <t>09</t>
  </si>
  <si>
    <t>0212173</t>
  </si>
  <si>
    <t>Опашка территорий населенных пунктов в противопожарных целях</t>
  </si>
  <si>
    <t>021021730</t>
  </si>
  <si>
    <t xml:space="preserve">Мероприятия по ремонту автомобильных дорог общего пользования местного значения  в рамках муниципальной программы «Дорожное хозяйство Борисоглебского сельского поселения Муромского района на 2014-2016 годы» </t>
  </si>
  <si>
    <t>Постановление Главы Борисоглебского сельского поселения от 27.10.2011 №164 "Об утверждении Перечня автомобильных дорог общего пользования местного значения муниципального образования Борисоглебское сельское поселение Муромского района"</t>
  </si>
  <si>
    <t>27.10.011</t>
  </si>
  <si>
    <t>1202117</t>
  </si>
  <si>
    <t>Постановление Главы Борисоглебского сельского поселения от 09.03.2010 №20 "Об утверждении Порядка финансирования ремонта и содержания объектов благоустройства, озеленения территории Борисоглебского сельского поселения Муромского района"</t>
  </si>
  <si>
    <t>Постановление Главы Борисоглебского сельского поселения от 14.09.2016г. №230 "Об основных направлениях бюджетной и налоговой политики Борисоглебского сельского поселения и других исходных данных для составления проекта бюджета Борисоглебского сельского поселения на 2017 год и на плановый период 2018 и 2019 годов"</t>
  </si>
  <si>
    <t xml:space="preserve">Постановление администрации Борисоглебского сельского поселения от 07.08.2014 № 122 "Об утверждении муниципальной программы «Дорожное хозяйство Борисоглебского сельского поселения Муромского района на 2014-2016 годы»" </t>
  </si>
  <si>
    <t>Р-1.0.0.0.4.0.021</t>
  </si>
  <si>
    <t xml:space="preserve">Мероприятия по содержанию автомобильных дорог общего пользования местного значения в рамках муниципальной программы «Дорожное хозяйство Борисоглебского сельского поселения Муромского района на 2014-2016 годы» </t>
  </si>
  <si>
    <t>1202118</t>
  </si>
  <si>
    <t>Р-1.0.0.0.4.0.022</t>
  </si>
  <si>
    <t>Прочие мероприятия по дорожному хозяйству в рамках муниципальной программы «Дорожное хозяйство Борисоглебского сельского поселения Муромского района на 2014-2016 годы»</t>
  </si>
  <si>
    <t>1202120</t>
  </si>
  <si>
    <t>1208103</t>
  </si>
  <si>
    <t>РСНД Борисоглебского сельского поселения от 26.02.2010 № 3"Об утверждении Правил землепользования и застройки муниципального  образования Борисоглебское  сельское поселение Муромского района"</t>
  </si>
  <si>
    <t xml:space="preserve"> 0112008 </t>
  </si>
  <si>
    <t>Р- 1.0.0.0.4.0.025</t>
  </si>
  <si>
    <t xml:space="preserve"> 0112108 </t>
  </si>
  <si>
    <t>0117008</t>
  </si>
  <si>
    <t>25.05.2010</t>
  </si>
  <si>
    <t>05</t>
  </si>
  <si>
    <t>1302136</t>
  </si>
  <si>
    <t>Постановление администрации Борисоглебского сельского поселения от 22.04.2014 № 53 "О формировании фонда капитального ремонта многоквартирных домов на счете регионального оператора"</t>
  </si>
  <si>
    <t>02.05.2014</t>
  </si>
  <si>
    <t xml:space="preserve">Постановление администрации Борисоглебского сельского поселения от 19.09.2013 № 177 "Об утверждении муниципальной программы «Реконструкция и капитальный ремонт жилищного фонда Борисоглебского сельского поселения Муромского района на 2014-2016 годы»" </t>
  </si>
  <si>
    <t>243</t>
  </si>
  <si>
    <t>Р- 1.0.0.0.4.0.028</t>
  </si>
  <si>
    <t>1302132</t>
  </si>
  <si>
    <t xml:space="preserve"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</t>
  </si>
  <si>
    <t>1200121320</t>
  </si>
  <si>
    <t>Расходы по уличному наружному освещению, текущему обслуживанию и ремонту сетей наружного освещения в рамках муниципальной программы "Благоустройство территории Борисоглебского сельского поселения Муромского района на 2014-2017 годы"</t>
  </si>
  <si>
    <t xml:space="preserve"> Постановление Главы Борисоглебского сельского поселения от 24.07.2008 №76  "Об утверждении Положения об организации уличного освещения  и установки уличных указателей на территории муниципального образования Борисоглебское сельское поселение"</t>
  </si>
  <si>
    <t xml:space="preserve">в целом     </t>
  </si>
  <si>
    <t xml:space="preserve">    24.07.2008</t>
  </si>
  <si>
    <t>1202133</t>
  </si>
  <si>
    <t xml:space="preserve">Постановление администрации Борисоглебского сельского поселения от 19.09.2013 № 178 "Об утверждении муниципальной программы «Благоустройство территории Борисоглебского сельского поселения Муромского района на 2014-2017 годы»" </t>
  </si>
  <si>
    <t>Коммунальные услуги</t>
  </si>
  <si>
    <t>Расходы по уличному наружному освещению, текущему обслуживанию и ремонту сетей наружного освещения</t>
  </si>
  <si>
    <t>1100121330</t>
  </si>
  <si>
    <t xml:space="preserve">Расходы на ремонт памятников в рамках муниципальной программы «Благоустройство территории Борисоглебского сельского поселения Муромского района на 2014-2017 годы» </t>
  </si>
  <si>
    <t>1202134</t>
  </si>
  <si>
    <t xml:space="preserve">Расходы на ремонт памятников </t>
  </si>
  <si>
    <t>1100121340</t>
  </si>
  <si>
    <t>Расходы по организации и содержанию мест захоронения (кладбищ)  в рамках  муниципальной программы «Благоустройство территории Борисоглебского сельского поселения Муромского района на 2014-2017 годы»</t>
  </si>
  <si>
    <t>1202135</t>
  </si>
  <si>
    <t>Расходы по организации и содержанию мест захоронения (кладбищ)</t>
  </si>
  <si>
    <t>1100121350</t>
  </si>
  <si>
    <t>Прочие мероприятия по благоустройству в рамках муниципальной программы «Благоустройство территории Борисоглебского сельского поселения Муромского района на 2014-2017 годы»</t>
  </si>
  <si>
    <t>1202137</t>
  </si>
  <si>
    <t xml:space="preserve">Постановление администрации Борисоглебского сельского поселения от 19.09.2013 № 178 "Об утверждении муниципальной программы «Благоустройство территории Борисоглебского сельского поселения Муромского района на 2014-2017 годы» </t>
  </si>
  <si>
    <t xml:space="preserve">Прочие мероприятия по благоустройству </t>
  </si>
  <si>
    <t>1100121370</t>
  </si>
  <si>
    <t>Расходы по уличному наружному освещению, текущему обслуживанию и ремонту сетей наружного освещения в рамках муниципальной программы «Благоустройство территории Борисоглебского сельского поселения Муромского района на 2014-2017 годы»</t>
  </si>
  <si>
    <t>1402133</t>
  </si>
  <si>
    <t>Р-1.0.0.0.4.0.039</t>
  </si>
  <si>
    <t>1402134</t>
  </si>
  <si>
    <t>Р-1.0.0.0.4.0.040</t>
  </si>
  <si>
    <t>1402135</t>
  </si>
  <si>
    <t>Р-1.0.0.0.4.0.041</t>
  </si>
  <si>
    <t>1402137</t>
  </si>
  <si>
    <t>9992116</t>
  </si>
  <si>
    <t>050Ц059</t>
  </si>
  <si>
    <t xml:space="preserve">Постановление администрации Борисоглебского сельского поселения от 23.10.2013 № 190 "Об утверждении муниципальной программы «Развитие муниципальной службы  в Борисоглебском сельском поселении Муромского района на 2014-2017 годы» </t>
  </si>
  <si>
    <t>Услуги связи</t>
  </si>
  <si>
    <t>Ликвидация мест несанкционированного размещения отходов в рамках муниципальной программы «Охрана окружающей среды и рациональное природопользование на территории Борисоглебского сельского поселения Муромского района на 2014-2017 годы»</t>
  </si>
  <si>
    <t>РСНД Борисоглебского сельского поселения от 18.10.2012 № 43 "Об утверждении порядка сбора и вывоза бытовых отходов и мусора на территории муниципального образования Борисоглебское сельское поселение Муромского района"</t>
  </si>
  <si>
    <t>06</t>
  </si>
  <si>
    <t>1002105</t>
  </si>
  <si>
    <t>Ликвидация мест несанкционированного размещения отходов</t>
  </si>
  <si>
    <t>0900121050</t>
  </si>
  <si>
    <t>Р-1.0.0.0.4.0.006</t>
  </si>
  <si>
    <t>Р- 1.0.0.0.4.0.007</t>
  </si>
  <si>
    <t>Р-1.0.0.0.4.0.010</t>
  </si>
  <si>
    <t>Р-1.0.0.0.4.0.023</t>
  </si>
  <si>
    <t>Р-1.0.0.0.1.0.024</t>
  </si>
  <si>
    <t>Р- 1.0.0.0.4.0.026</t>
  </si>
  <si>
    <t>Р- 1.0.0.0.3.0.027</t>
  </si>
  <si>
    <t>Р-1.0.0.0.4.0.042</t>
  </si>
  <si>
    <t>Р- 4.0.0.0.4.0.005</t>
  </si>
  <si>
    <t>Р-4.0.0.0.4.0.006</t>
  </si>
  <si>
    <t>Р-4.0.0.0.4.0.009</t>
  </si>
  <si>
    <t>Постановление Главы Борисоглебского сельского поселения от 01.11.2010 №121 "Об утверждении Порядка финансирования расходов и предоставления мер социальной поддержки работникам культуры Борисоглебского сельского поселения Муромского района"</t>
  </si>
  <si>
    <t>08</t>
  </si>
  <si>
    <t>0327023</t>
  </si>
  <si>
    <t xml:space="preserve">Постановление администрации Борисоглебского сельского поселения от 07.08.2014 № 121 "Об утверждении муниципальной программы «Развитие культуры Борисоглебского сельского поселения Муромского района на 2014-2017 годы»" </t>
  </si>
  <si>
    <t>Безвозмездные перечисления государственным и муниципальным организациям</t>
  </si>
  <si>
    <t>612</t>
  </si>
  <si>
    <t>0310170230</t>
  </si>
  <si>
    <t>Субсидии бюджетным учреждениям на иные цели</t>
  </si>
  <si>
    <t xml:space="preserve">Выплаты стимулирующего характера руководителям муниципальных учреждений культуры в рамках  подпрограммы "Искусство" муниципальной программы «Развитие культуры Борисоглебского сельского поселения Муромского района на 2014-2017 годы» </t>
  </si>
  <si>
    <t>Постановление Главы Борисоглебского сельского поселения от 01.11.2010 № 120 "Об утверждении Положения о системе оплаты труда работников бюджетных учреждений культуры Борисоглебского сельского поселения Муромского района"</t>
  </si>
  <si>
    <t>п.3</t>
  </si>
  <si>
    <t>032Д052</t>
  </si>
  <si>
    <t>Постановление администрации Борисоглебского сельского поселения от 07.08.2014 № 121 "Об утверждении муниципальной программы «Развитие культуры Борисоглебского сельского поселения Муромского района на 2014-2017 годы»</t>
  </si>
  <si>
    <t>Прочие выплаты</t>
  </si>
  <si>
    <t xml:space="preserve">Выплаты стимулирующего характера руководителям муниципальных учреждений </t>
  </si>
  <si>
    <t>03102Д0520</t>
  </si>
  <si>
    <t xml:space="preserve">Расходы на обеспечение деятельности (оказание услуг) дворцов культуры, других учреждений культуры в рамках подпрограммы "Искусство" муниципальной программы «Развитие культуры Борисоглебского сельского поселения Муромского района на 2014-2017 годы» </t>
  </si>
  <si>
    <t xml:space="preserve">в целом      </t>
  </si>
  <si>
    <t>032Д059</t>
  </si>
  <si>
    <t>Постановление Главы Борисоглебского сельского поселения от 01.11.2010 № 116 "О создании  муниципального  бюджетного учреждения «Борисоглебский Дом культуры»"</t>
  </si>
  <si>
    <t>01.11.2010</t>
  </si>
  <si>
    <t>611</t>
  </si>
  <si>
    <t>Расходы на обеспечение деятельности (оказание услуг) дворцов культуры, других учреждений культуры</t>
  </si>
  <si>
    <t>03102Д0590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</si>
  <si>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</si>
  <si>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Постановление администрации Борисоглебского сельского поселения от 15.02.2013 № 34-а "О мерах по поэтапному повышению заработной платы работников муниципального бюджетного учреждения «Борисоглебский Дом культуры»"</t>
  </si>
  <si>
    <t>0337039</t>
  </si>
  <si>
    <t>033Д039</t>
  </si>
  <si>
    <t>Повышение оплаты труда работников культуры и педагогических работников дополнительного образования детейсферы культуры  в соответствии с указами Президента Российской Федерации от 7 мая 2012 года № 597, от 1 июня 2012 года № 761</t>
  </si>
  <si>
    <t>03102S0390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</si>
  <si>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9бездействий) органов государственной власти (государственных органов ), органов местного самоуправления либо должностных лиц этих органов, а также в результате деятельности казенных учреждений</t>
  </si>
  <si>
    <t>Уплата иных платежей</t>
  </si>
  <si>
    <t>Резерв финансовых и материальных ресурсов  для ликвидации чрезвычайных ситуаций природного и техногенного характера</t>
  </si>
  <si>
    <t>Р-1.0.0.0.4.0.033</t>
  </si>
  <si>
    <t>Р-1.2.0.0.4.1.047</t>
  </si>
  <si>
    <t>Р-1.0.0.0.4.0.050</t>
  </si>
  <si>
    <t>РСНД Борисоглебского сельского поселения от 23.10.2008 № 51 "О положении о развитии физической культуры и массового спорта, организации проведения физкультурно-оздоровительных и спортивных мероприятий на территории Борисоглебского сельского  поселения"</t>
  </si>
  <si>
    <t>0412104</t>
  </si>
  <si>
    <t xml:space="preserve">Постановление администрации Борисоглебского сельского поселения от 19.09.2013 № 158 "Об утверждении муниципальной программы «Развитие физической культуры и спорта в Борисоглебском сельском поселении Муромского района на 2014-2017 годы»" 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</si>
  <si>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</si>
  <si>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>0410121040</t>
  </si>
  <si>
    <t>Расходы на периодическую печать и издательства  в рамках муниципальной программы «Развитие муниципальной службы в Борисоглебском сельском поселении Муромского района на 2014-2017 годы»</t>
  </si>
  <si>
    <t>Постановление Главы Борисоглебского сельского поселения от 28.10.2008 № 112  "Об определении источника официального опубликования нормативных правовых актов органов местного самоуправления муниципального образования Борисоглебское сельское поселение"</t>
  </si>
  <si>
    <t>0502103</t>
  </si>
  <si>
    <t xml:space="preserve">Постановление администрации Борисоглебского сельского поселения от 23.10.2013 № 190 "Об утверждении муниципальной программы «Развитие муниципальной службы  в Борисоглебском сельском поселении Муромского района на 2014-2017 годы»" </t>
  </si>
  <si>
    <t>0500121030</t>
  </si>
  <si>
    <t>Публичные обязательства, публичные  нормативные обязательства</t>
  </si>
  <si>
    <t>Р-2.2.1.0.3.0.001</t>
  </si>
  <si>
    <t>321</t>
  </si>
  <si>
    <t xml:space="preserve">Доплата к пенсиям муниципальных служащих в рамках непрограммных расходов органов местного самоуправления  </t>
  </si>
  <si>
    <t xml:space="preserve">в целом  </t>
  </si>
  <si>
    <t>9991094</t>
  </si>
  <si>
    <t>Пенсии, пособия выплачиваемые организациями сектора государственного управления</t>
  </si>
  <si>
    <t>Доплата к пенсиям муниципальных служащих</t>
  </si>
  <si>
    <t>9990010940</t>
  </si>
  <si>
    <t>Расходные обязательства по предоставлению межбюджетных трансфертов</t>
  </si>
  <si>
    <t>Р-4.0.0.0.4.0.001</t>
  </si>
  <si>
    <t xml:space="preserve">Решение СНД Борисоглебского сельского поселения от 15.10.2013 № 44 "О передаче осуществления части полномочий органам местного самоуправления муниципального  образования Муромский район  Владимирской области на 2014 год"                                  </t>
  </si>
  <si>
    <t>9998504</t>
  </si>
  <si>
    <t>01.01.2014</t>
  </si>
  <si>
    <t>31.12.2014</t>
  </si>
  <si>
    <t>п.п.1.1.1.2</t>
  </si>
  <si>
    <t>01.01.2015</t>
  </si>
  <si>
    <t>31.12.2015</t>
  </si>
  <si>
    <t>Перечисления другим бюджетам бюджетной системы Российской Федерации</t>
  </si>
  <si>
    <t>540</t>
  </si>
  <si>
    <t>251</t>
  </si>
  <si>
    <t>01.01.2016</t>
  </si>
  <si>
    <t>31.12.2016</t>
  </si>
  <si>
    <t>9990085040</t>
  </si>
  <si>
    <t xml:space="preserve">Иные межбюджетные трансферты </t>
  </si>
  <si>
    <t>Р-4.0.0.0.4.0.003</t>
  </si>
  <si>
    <t>пп.1.5 п.1</t>
  </si>
  <si>
    <t>9998507</t>
  </si>
  <si>
    <t>0928501</t>
  </si>
  <si>
    <t xml:space="preserve">Постановление администрации Борисоглебского сельского поселения от 19.09.2013 № 163 "Об утверждении муниципальной программы «Управление муниципальными финансами Борисоглебского сельского поселения Муромского района на 2014-2017 годы».                </t>
  </si>
  <si>
    <t xml:space="preserve"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     </t>
  </si>
  <si>
    <t>0820185010</t>
  </si>
  <si>
    <t>0808509</t>
  </si>
  <si>
    <t>Перечисления другим бюджетам Бюджетной системы Российской Федерации</t>
  </si>
  <si>
    <t>Р-4.0.0.0.4.0.007</t>
  </si>
  <si>
    <t>Р-4.0.0.0.4.0.008</t>
  </si>
  <si>
    <t>пп.1.6 п.1</t>
  </si>
  <si>
    <t>0218508</t>
  </si>
  <si>
    <t>Р- 4.0.0.0.4.0.009</t>
  </si>
  <si>
    <t>Р-4.0.0.0.4.0.010</t>
  </si>
  <si>
    <t>пп.1.2 п.1</t>
  </si>
  <si>
    <t>0128503</t>
  </si>
  <si>
    <t xml:space="preserve">Постановление администрации Борисоглебского сельского поселения от  07.08.2014 № 120  "Об утверждении муниципальной программы «Обеспечение доступным и комфортным жильем население Борисоглебского сельского поселения  Муромского района на 2014-2016 годы»" </t>
  </si>
  <si>
    <t>п. 1 пп. 1.1</t>
  </si>
  <si>
    <t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</t>
  </si>
  <si>
    <t>пп1.5 п.1</t>
  </si>
  <si>
    <t>пп1.4 п.1</t>
  </si>
  <si>
    <t>0318506</t>
  </si>
  <si>
    <t xml:space="preserve">Постановление администрации Борисоглебского сельского поселения от 07.08.2014 № 121"Об утверждении муниципальной программы «Развитие культуры Борисоглебского сельского поселения Муромского района на 2014-2017 годы»" </t>
  </si>
  <si>
    <t>Расходные обязательства, не отнесенные к другим типам</t>
  </si>
  <si>
    <t>Р-7.0.0.0.4.0.001</t>
  </si>
  <si>
    <t>Выполнение других обязательств государства</t>
  </si>
  <si>
    <t>9990029990</t>
  </si>
  <si>
    <t>ИТОГО РАСХОДОВ:</t>
  </si>
  <si>
    <t>Л.Н.Щепалина</t>
  </si>
  <si>
    <t>Р-1.1.0.0.4.0.005</t>
  </si>
  <si>
    <t>Р-1.2.0.0.4.1.024</t>
  </si>
  <si>
    <t xml:space="preserve">Проведение работ по описанию, утверждению и внесению в государственный кадастр недвижимости сведений о границах муниципальных образований, населенных пунктов территориальных зон, зон с особыми условиями использования территорий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</si>
  <si>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>Постановление Главы Борисоглебского сельского поселения от 08.10.2008г. №108 "Об утверждении Положения о порядке финансирования работ по осуществлению полномочий по вопросам реализации государственной политики в области приватизации и  управления государственной и  муниципальной собственности муниципального образования Борисоглебское сельское поселение"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</si>
  <si>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Борисоглебское сельское поселение Муромского района" муниципальной программы "Управление муниципальными финансами Борисоглебского сельского поселения Муромского района на 2014-2017 годы"</t>
  </si>
  <si>
    <t xml:space="preserve">  Постановление Главы Борисоглебского сельского поселения от 30.12.2009 № 158 "Об утверждении Порядка расходования субвенций на осуществление полномочий по первичному военному учету на территории муниципального образования Борисоглебское сельское поселение, где отсутствуют военные комиссариаты"</t>
  </si>
  <si>
    <t>Постановление Главы Борисоглебского сельского поселения от 30.12.2009 № 158 "Об утверждении Порядка расходования субвенций на осуществление полномочий по первичному военному учету на территории муниципального образования Борисоглебское сельское поселение, где отсутствуют военные комиссариаты"</t>
  </si>
  <si>
    <t>Опашка территорий населённых пунктов в противопожарных целях в рамках подпрограммы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Борисоглебского сельского поселения Муромского района на 2014-2017 годы»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</t>
  </si>
  <si>
    <t xml:space="preserve">Постановление администрации Борисоглебского сельского поселения от 19.09.2013 № 156 "Об утверждении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годы»" </t>
  </si>
  <si>
    <t>Иные межбюджетные трансферты бюджету Борисоглебского сельского поселения из бюджета Муромского района  на ремонт и обустройство дорожной сети, находящейся в муниципальной собственности в рамках муниципальной программы «Дорожное хозяйство Борисоглебского сельского поселения Муромского района на 2014-2016 годы»</t>
  </si>
  <si>
    <t>Постановление администрации Борисоглебского сельского поселения от 01.04.2016."Об утверждении Порядка финансирования расходов на выплату денежного поощрения лучшим муниципальным учреждениям культуры, находящимся на территориях сельских поселений, и их работникам.</t>
  </si>
  <si>
    <t>Расходы на обеспечение функций муниципальных органов</t>
  </si>
  <si>
    <t>9990000190</t>
  </si>
  <si>
    <t>Мероприятия по содержанию автомобильных дорог общего пользования местного значения, а именно: зимнее содержание автомобильных дорог общего пользования местного значения</t>
  </si>
  <si>
    <t>1400185050</t>
  </si>
  <si>
    <t>Р-1.4.0.0.4.0.004</t>
  </si>
  <si>
    <t>Р-1.0.0.0.4.0.018</t>
  </si>
  <si>
    <t>Р-1.0.0.0.4.0.030</t>
  </si>
  <si>
    <t>Р- 1.0.0.0.4.0.032</t>
  </si>
  <si>
    <t>Р-1.1.0.0.4.0.034</t>
  </si>
  <si>
    <t>Р-1.0.0.0.4.0.035</t>
  </si>
  <si>
    <t>Р-1.2.0.0.3.0.037</t>
  </si>
  <si>
    <t>Р-1.2.0.0.4.0.039</t>
  </si>
  <si>
    <t>Р-1.2.0.0.4.1.041</t>
  </si>
  <si>
    <t>Р- 1.2.0.0.4.0.043</t>
  </si>
  <si>
    <t>Р-1.2.0.0.3.1.046</t>
  </si>
  <si>
    <t>Р-1.0.0.0.4.0.052</t>
  </si>
  <si>
    <t xml:space="preserve">Обеспечение территорий документацией для осуществления градостроительной деятельности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</si>
  <si>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>РСНД от 08.09.2016 № 42 "О передаче осуществления части полномочий органам местного самоуправления Муромского района Владимирской области на 2017 год"</t>
  </si>
  <si>
    <t xml:space="preserve">Расходы на разработку схем территориального планирования населённых пунктов Борисоглебского сельского поселения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</si>
  <si>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в рамках муниципальной программы "Реконструкция и капитальный ремонт жилищного фонда Борисоглебского сельского поселения Муромского района на 2014-2016 годы"</t>
  </si>
  <si>
    <t>Постановление Главы Борисоглебского сельского поселения от 25.05.2010 № 54"Об утверждении Порядка предоставления и расходования средств субсидии, выделяемой из  бюджета сельского поселения на проведение   капитального  ремонта жилого фонда Борисоглебского сельского поселения"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</si>
  <si>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в рамках муниципальной программы «Капитальный ремонт многоквартирных домов Борисоглебского сельского поселения Муромского района на 2015-2017 годы»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</si>
  <si>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Борисоглебского сельского поселения Муромского района" в рамках  муниципальной программы «Развитие муниципальной службы в Борисоглебском сельском поселении Муромского района на 2014-2017 годы» </t>
  </si>
  <si>
    <t xml:space="preserve">Постановление администрации Борисоглебского сельского поселения от 19.09.2013 № 164 "Об утверждении муниципальной программы «Охрана окружающей среды и рациональное природопользование на территории Борисоглебского сельского поселения Муромского района на 2014-2017 годы»"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</si>
  <si>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«Искусство» муниципальной программы «Развитие культуры Борисоглебского сельского поселения Муромского района на 2014-2017 годы»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</si>
  <si>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</si>
  <si>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«Обеспечение условий реализации Программы» муниципальной программы «Развитие культуры Борисоглебского сельского поселения Муромского района на 2014-2017 годы»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</si>
  <si>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в рамках подпрограммы «Комплексное развитие физической культуры  и спорта в муниципальном образовании Борисоглебское сельское поселение Муромского района на 2014-2017 годы» муниципальной программы «Развитие физической культуры и спорта в Борисоглебском сельском поселении Муромского района на 2014-2017 годы»</t>
  </si>
  <si>
    <t>Решение СНД Борисоглебского сельского поселения №5 от 30.01.2009 г. "Об утверждении Положения о пенсионном обеспечении муниципальных служащих и лиц, замещающих муниципальные  должности, в муниципальном  образовании  Борисоглебское сельское поселение Муромского района и ежемесячных  доплатах к  трудовой  пенсии по старости (инвалидности) лицам, ранее замещавшим  должности  в органах власти и управления, общественных   организациях Борисоглебского сельского поселения Муромского района, исполнявших функции государственного  управления"</t>
  </si>
  <si>
    <t xml:space="preserve">Постановление Главы Борисоглебского сельского поселения №79 от  09.07.2009г. "Об утверждении Порядка рассмотрения обращения за пенсией за выслугу лет, доплаты к пенсии муниципальным служащим и лицам, замещающим муниципальные должности в  администрации Борисоглебского  сельского  поселения Муромского района " </t>
  </si>
  <si>
    <t xml:space="preserve">Иные межбюджетные трансферты, передаваемые бюджету Муромского района из бюджета Борисоглебкого сельского поселения на мероприятия в части обеспечения проживающих в Борисоглебком сельском поселении Муромского района и нуждающихся в жилых помещениях малоимущих граждан жилыми помещениями в рамках непрограммных расходов органов местного самоуправления </t>
  </si>
  <si>
    <t>Соглашение о передачи части полномочий по решению вопросов местного значения от 12.11.2013 № 100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передачи осуществления полномочий"</t>
  </si>
  <si>
    <t xml:space="preserve"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                                  </t>
  </si>
  <si>
    <t>Соглашение о передачи части полномочий по решению вопросов местного значения от   28.11.2014г.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передачи осуществления полномочий"</t>
  </si>
  <si>
    <t>000</t>
  </si>
  <si>
    <t>Р-1.0.0.0.4.0.007</t>
  </si>
  <si>
    <t>Р-1.0.0.0.2.0.014</t>
  </si>
  <si>
    <t>Р-1.0.0.0.4.0.016</t>
  </si>
  <si>
    <t>Р- 1.0.0.0.4.0.019</t>
  </si>
  <si>
    <t>Р- 1.0.0.0.4.0.022</t>
  </si>
  <si>
    <t>Р- 1.0.0.0.4.0.024</t>
  </si>
  <si>
    <t>Р-2.0.1.0.4.0.001</t>
  </si>
  <si>
    <t>312</t>
  </si>
  <si>
    <t>0210221740</t>
  </si>
  <si>
    <t>0210121730</t>
  </si>
  <si>
    <t>Расходы на содержание пожарной дружины</t>
  </si>
  <si>
    <t>1200196010</t>
  </si>
  <si>
    <t>Расходы на обеспечение проведение капитального ремонта многоквартирных домов</t>
  </si>
  <si>
    <t>Постановление администрации муниципального образования  Борисоглебское   от 22.04.2014 № 53 "О формировании фонда капитального ремонта многоквартирных домов на счете регионального оператора"</t>
  </si>
  <si>
    <t>Постановление администрации муниципального образования Борисоглебское  от 01.10.2015г. № 236 "Об утверждении муниципальной программы «Капитальный ремонт многоквартирных домов муниципального образования Борисоглебское  Муромского района на 2016-2020 годы»</t>
  </si>
  <si>
    <t>Постановление администрации муниципального образования Борисоглебское  от 01.10.2015г. № 226 «Защита населения и территорий муниципального образования Борисоглебское Муромского района от чрезвычайных ситуаций, обеспечение пожарной безопасности и безопасности людей на водных объектах на 2016-2020 годы»</t>
  </si>
  <si>
    <t>Р-1.2.0.0.4.0.023</t>
  </si>
  <si>
    <t>РСНД  от 28.09.2017  № 67 "О принятии  к осуществлению части полномочий  органов местного самоуправления муниципального образования Муромского района "</t>
  </si>
  <si>
    <t>01.01.2018</t>
  </si>
  <si>
    <t>РСНД от 07.09.2017 № 61 "О передаче осуществления части полномочий органам местного самоуправления Муромского района Владимирской области на 2018 год"</t>
  </si>
  <si>
    <t>31.12.2018</t>
  </si>
  <si>
    <t xml:space="preserve">в целом </t>
  </si>
  <si>
    <t xml:space="preserve">Иные межбюджетные трансферты передаваемые бюджету Муромского района из бюджета муниципального образования  Борисоглебское  на  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</t>
  </si>
  <si>
    <t>Иные межбюджетные трансферты, передаваемые бюджету Муромского района из бюджета муниципального образования Борисоглебкое  на мероприятия в части обеспечения проживающих в муниципальном образовании  Борисоглебкое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</si>
  <si>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Р- 1.4.0.0.4.0.003</t>
  </si>
  <si>
    <t>Р-1.4.0.0.4.0.007</t>
  </si>
  <si>
    <t>Р-1.4.0.0.4.0.011</t>
  </si>
  <si>
    <t>Постановление Главы администрации  муни ципального образования Борисоглебское  Муромского района от 22.06.2017  № 140 "О внесении  изменений в постановление Главы администрации Борисоглебского  сельского поселения от 01.10.2015г. № 231 "Об утверждении муниципальной программы «Управление муниципальным имуществом  Борисоглебского сельского поселения Муромского района  на 2016-2020 годы»</t>
  </si>
  <si>
    <t>Постановление Главы администрации  муни ципального образования Борисоглебское  Муромского района от 22.06.2017  № 141 "О внесении  изменений в постановление Главы администрации Борисоглебского  сельского поселения от 01.10.2015г. № 232 "Об утверждении муниципальной программы «Управление муниципальными  финансами  Борисоглебского сельского поселения Муромского района  на 2016-2020 годы»</t>
  </si>
  <si>
    <t>Постановление Главы администрации  муни ципального образования Борисоглебское  Муромского района от 22.06.2017  № 135 "О внесении  изменений в постановление Главы администрации Борисоглебского  сельского поселения от 01.10.2015г. № 226 "Об утверждении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t>
  </si>
  <si>
    <t>Постановление Главы администрации  муни ципального образования Борисоглебское  Муромского района от 22.06.2017  № 145 "О внесении  изменений в постановление Главы администрации Борисоглебского  сельского поселения от 01.10.2015г. № 236 "Об утверждении муниципальной программы «Капитальный ремонт многоквартирных домов Борисоглебского сельского поселения Муромского района на 2016-2020 годы»</t>
  </si>
  <si>
    <t>Постановление Главы администрации  муни ципального образования Борисоглебское  Муромского района от 22.06.2017  № 144 "О внесении  изменений в постановление Главы администрации Борисоглебского  сельского поселения от 01.10.2015г. № 235 "Об утверждении муниципальной программы «Благоустройство территории Борисоглебского сельского поселения Муромского района на 2016-2020 годы»</t>
  </si>
  <si>
    <t>Постановление Главы администрации  муни ципального образования Борисоглебское  Муромского района от 22.06.2017  № 142 "О внесении  изменений в постановление Главы администрации Борисоглебского  сельского поселения от 01.10.2015г. № 233 "Об утверждении муниципальной программы «Охрана окружающей среды и рациональное природопользование на территории Борисоглебского сельского поселения Муромского района на 2016-2020 годы»</t>
  </si>
  <si>
    <t>Постановление Главы администрации  муни ципального образования Борисоглебское  Муромского района от 22.06.2017  № 136 "О внесении  изменений в постановление Главы администрации Борисоглебского  сельского поселения от 01.10.2015г. № 227 "Об утверждении муниципальной программы «Развитие культуры Борисоглебского сельского поселения Муромского района на 2016-2020 годы»</t>
  </si>
  <si>
    <t>Постановление Главы администрации  муни ципального образования Борисоглебское  Муромского района от 22.06.2017  № 137 "О внесении  изменений в постановление Главы администрации Борисоглебского  сельского поселения от 01.10.2015г. № 228 "Об утверждении муниципальной программы «Развитие физической культуры и спорта в Борисоглебском сельском поселении Муромского района на 2016-2020 годы»</t>
  </si>
  <si>
    <t>Постановление Главы администрации  муни ципального образования Борисоглебское  Муромского района от 22.06.2017  № 138 "О внесении  изменений в постановление Главы администрации Борисоглебского  сельского поселения от 01.10.2015г. № 229 "Об утверждении муниципальной программы  «Развитие муниципальной службы в Борисоглебском сельском поселении Муромского района на 2016-2020 годы»</t>
  </si>
  <si>
    <t>Р-1.1.0.0.4.0.006</t>
  </si>
  <si>
    <t>Р-1.4.0.0.4.0.008</t>
  </si>
  <si>
    <t>Р-1.4.0.0.2.0.009</t>
  </si>
  <si>
    <t>Р-1.4.0.0.4.0.010</t>
  </si>
  <si>
    <t>Р- 1.4.0.0.4.0.012</t>
  </si>
  <si>
    <t>Р-1.4.0.0.4.0.013</t>
  </si>
  <si>
    <t>Р-1.4.0.0.4.0.014</t>
  </si>
  <si>
    <t>Р- 1.4.0.0.4.0.015</t>
  </si>
  <si>
    <t>Р- 1.4.0.0.4.0.016</t>
  </si>
  <si>
    <t>Р-1.2.0.0.3.0.022</t>
  </si>
  <si>
    <t>Р-1.2.0.0.4.0.025</t>
  </si>
  <si>
    <t>Р-1.2.0.0.4.1.026</t>
  </si>
  <si>
    <t>Р-1.2.0.0.4.1.027</t>
  </si>
  <si>
    <t>Иные межбюджетные трансферты, передаваемые бюджету Муромского района из бюджета муниципального образования  Борисоглебкое  на мероприятия в части обеспечения проживающих в муниципальном образовании  Борисоглебкое  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</si>
  <si>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Резервный фонд администрации муниципального образования Борисоглебское Муромского района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</si>
  <si>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муниципального образования Борисоглебское  Муромского района" </t>
  </si>
  <si>
    <t xml:space="preserve">УТОЧНЕННЫЙ РЕЕСТР </t>
  </si>
  <si>
    <t>634</t>
  </si>
  <si>
    <t xml:space="preserve"> расходных обязательств Борисоглебского сельского поселения Муромского района на 2018-2020 годы </t>
  </si>
  <si>
    <t>Прочая закупка товаров, работ и услуг для обеспечения государственных (муниципальных)  нужд/Прочая закупка товаров, работ и услуг.</t>
  </si>
  <si>
    <t>РСНД от 27.09.2007. № 33 " Об утверждении Положения о размерах и условиях оплаты труда муниципальных служащих в органах местного самоуправления муниципального образования Борисоглебское""</t>
  </si>
  <si>
    <t>Р- 1.4.0.0.4.0.017</t>
  </si>
  <si>
    <t>Р- 1.4.0.0.4.0.018</t>
  </si>
  <si>
    <t>Р-1.4.0.0.4.0.020</t>
  </si>
  <si>
    <t>Р-1.4.0.0.4.0.021</t>
  </si>
  <si>
    <t>Р-1.4.0.0.4.0.028</t>
  </si>
  <si>
    <t>Р-1.4.0.0.4.0.029</t>
  </si>
  <si>
    <t>Р-2.4.1.0.4.0.001</t>
  </si>
  <si>
    <t>Иные пенсии, социальные доплаты к пенсиям</t>
  </si>
  <si>
    <t>Р-4.4.0.0.4.0.001</t>
  </si>
  <si>
    <t>Р-4.4.0.0.4.0.002</t>
  </si>
  <si>
    <t>Р-4.4.0.0.4.0.003</t>
  </si>
  <si>
    <t>Глава администрации муниципального образования</t>
  </si>
  <si>
    <t>13.02.2018.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</si>
</sst>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0.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/>
    </xf>
    <xf numFmtId="0" fontId="20" fillId="22" borderId="0" xfId="0" applyFont="1" applyFill="1" applyAlignment="1">
      <alignment/>
    </xf>
    <xf numFmtId="0" fontId="20" fillId="25" borderId="0" xfId="0" applyFont="1" applyFill="1" applyAlignment="1">
      <alignment/>
    </xf>
    <xf numFmtId="4" fontId="20" fillId="26" borderId="10" xfId="0" applyNumberFormat="1" applyFont="1" applyFill="1" applyBorder="1" applyAlignment="1">
      <alignment horizontal="center" vertical="center" wrapText="1"/>
    </xf>
    <xf numFmtId="4" fontId="20" fillId="26" borderId="0" xfId="0" applyNumberFormat="1" applyFont="1" applyFill="1" applyAlignment="1">
      <alignment/>
    </xf>
    <xf numFmtId="2" fontId="20" fillId="26" borderId="11" xfId="0" applyNumberFormat="1" applyFont="1" applyFill="1" applyBorder="1" applyAlignment="1">
      <alignment horizontal="center" vertical="center"/>
    </xf>
    <xf numFmtId="2" fontId="20" fillId="26" borderId="12" xfId="0" applyNumberFormat="1" applyFont="1" applyFill="1" applyBorder="1" applyAlignment="1">
      <alignment horizontal="center" vertical="center"/>
    </xf>
    <xf numFmtId="2" fontId="20" fillId="26" borderId="13" xfId="0" applyNumberFormat="1" applyFont="1" applyFill="1" applyBorder="1" applyAlignment="1">
      <alignment horizontal="center" vertical="center"/>
    </xf>
    <xf numFmtId="4" fontId="20" fillId="26" borderId="10" xfId="0" applyNumberFormat="1" applyFont="1" applyFill="1" applyBorder="1" applyAlignment="1">
      <alignment horizontal="center" vertical="center"/>
    </xf>
    <xf numFmtId="2" fontId="20" fillId="26" borderId="10" xfId="0" applyNumberFormat="1" applyFont="1" applyFill="1" applyBorder="1" applyAlignment="1">
      <alignment horizontal="center" vertical="center"/>
    </xf>
    <xf numFmtId="4" fontId="21" fillId="26" borderId="10" xfId="0" applyNumberFormat="1" applyFont="1" applyFill="1" applyBorder="1" applyAlignment="1">
      <alignment horizontal="center" vertical="center" textRotation="90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49" fontId="21" fillId="26" borderId="10" xfId="0" applyNumberFormat="1" applyFont="1" applyFill="1" applyBorder="1" applyAlignment="1">
      <alignment horizontal="justify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0" fontId="20" fillId="26" borderId="10" xfId="0" applyNumberFormat="1" applyFont="1" applyFill="1" applyBorder="1" applyAlignment="1">
      <alignment horizontal="center" vertical="center" wrapText="1"/>
    </xf>
    <xf numFmtId="3" fontId="20" fillId="26" borderId="10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justify" vertical="center" wrapText="1"/>
    </xf>
    <xf numFmtId="0" fontId="20" fillId="26" borderId="10" xfId="0" applyFont="1" applyFill="1" applyBorder="1" applyAlignment="1">
      <alignment horizontal="center" vertical="center" textRotation="90" wrapText="1"/>
    </xf>
    <xf numFmtId="14" fontId="20" fillId="26" borderId="10" xfId="0" applyNumberFormat="1" applyFont="1" applyFill="1" applyBorder="1" applyAlignment="1">
      <alignment horizontal="center" vertical="center" textRotation="90" wrapText="1"/>
    </xf>
    <xf numFmtId="49" fontId="20" fillId="26" borderId="10" xfId="0" applyNumberFormat="1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justify" vertical="center" wrapText="1"/>
    </xf>
    <xf numFmtId="0" fontId="20" fillId="26" borderId="11" xfId="0" applyFont="1" applyFill="1" applyBorder="1" applyAlignment="1">
      <alignment horizontal="center" vertical="center" textRotation="90" wrapText="1"/>
    </xf>
    <xf numFmtId="14" fontId="20" fillId="26" borderId="11" xfId="0" applyNumberFormat="1" applyFont="1" applyFill="1" applyBorder="1" applyAlignment="1">
      <alignment horizontal="center" vertical="center" textRotation="90" wrapText="1"/>
    </xf>
    <xf numFmtId="0" fontId="21" fillId="26" borderId="14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textRotation="90" wrapText="1"/>
    </xf>
    <xf numFmtId="14" fontId="20" fillId="26" borderId="14" xfId="0" applyNumberFormat="1" applyFont="1" applyFill="1" applyBorder="1" applyAlignment="1">
      <alignment horizontal="center" vertical="center" textRotation="90" wrapText="1"/>
    </xf>
    <xf numFmtId="0" fontId="21" fillId="26" borderId="15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textRotation="90" wrapText="1"/>
    </xf>
    <xf numFmtId="14" fontId="20" fillId="26" borderId="15" xfId="0" applyNumberFormat="1" applyFont="1" applyFill="1" applyBorder="1" applyAlignment="1">
      <alignment horizontal="center" vertical="center" textRotation="90" wrapText="1"/>
    </xf>
    <xf numFmtId="0" fontId="20" fillId="26" borderId="13" xfId="0" applyFont="1" applyFill="1" applyBorder="1" applyAlignment="1">
      <alignment horizontal="center" vertical="center" textRotation="90" wrapText="1"/>
    </xf>
    <xf numFmtId="164" fontId="21" fillId="26" borderId="10" xfId="0" applyNumberFormat="1" applyFont="1" applyFill="1" applyBorder="1" applyAlignment="1">
      <alignment horizontal="justify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justify" vertical="center" wrapText="1"/>
    </xf>
    <xf numFmtId="14" fontId="20" fillId="26" borderId="13" xfId="0" applyNumberFormat="1" applyFont="1" applyFill="1" applyBorder="1" applyAlignment="1">
      <alignment horizontal="center" vertical="center" textRotation="90" wrapText="1"/>
    </xf>
    <xf numFmtId="0" fontId="21" fillId="26" borderId="13" xfId="0" applyFont="1" applyFill="1" applyBorder="1" applyAlignment="1">
      <alignment horizontal="center" vertical="center" wrapText="1"/>
    </xf>
    <xf numFmtId="2" fontId="20" fillId="26" borderId="10" xfId="0" applyNumberFormat="1" applyFont="1" applyFill="1" applyBorder="1" applyAlignment="1">
      <alignment vertical="center"/>
    </xf>
    <xf numFmtId="2" fontId="20" fillId="26" borderId="13" xfId="0" applyNumberFormat="1" applyFont="1" applyFill="1" applyBorder="1" applyAlignment="1">
      <alignment vertical="center"/>
    </xf>
    <xf numFmtId="49" fontId="20" fillId="26" borderId="11" xfId="0" applyNumberFormat="1" applyFont="1" applyFill="1" applyBorder="1" applyAlignment="1">
      <alignment horizontal="center" vertical="center"/>
    </xf>
    <xf numFmtId="3" fontId="20" fillId="26" borderId="11" xfId="0" applyNumberFormat="1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vertical="center"/>
    </xf>
    <xf numFmtId="0" fontId="20" fillId="26" borderId="16" xfId="0" applyFont="1" applyFill="1" applyBorder="1" applyAlignment="1">
      <alignment vertical="center"/>
    </xf>
    <xf numFmtId="0" fontId="20" fillId="26" borderId="17" xfId="0" applyFont="1" applyFill="1" applyBorder="1" applyAlignment="1">
      <alignment vertical="center"/>
    </xf>
    <xf numFmtId="0" fontId="20" fillId="26" borderId="18" xfId="0" applyFont="1" applyFill="1" applyBorder="1" applyAlignment="1">
      <alignment vertical="center"/>
    </xf>
    <xf numFmtId="0" fontId="20" fillId="26" borderId="17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 textRotation="90" wrapText="1"/>
    </xf>
    <xf numFmtId="0" fontId="21" fillId="26" borderId="15" xfId="0" applyFont="1" applyFill="1" applyBorder="1" applyAlignment="1">
      <alignment horizontal="justify" vertical="center" wrapText="1"/>
    </xf>
    <xf numFmtId="14" fontId="20" fillId="26" borderId="19" xfId="0" applyNumberFormat="1" applyFont="1" applyFill="1" applyBorder="1" applyAlignment="1">
      <alignment horizontal="center" vertical="center" textRotation="90" wrapText="1"/>
    </xf>
    <xf numFmtId="0" fontId="20" fillId="26" borderId="11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vertical="center"/>
    </xf>
    <xf numFmtId="0" fontId="20" fillId="26" borderId="13" xfId="0" applyFont="1" applyFill="1" applyBorder="1" applyAlignment="1">
      <alignment vertical="center" wrapText="1"/>
    </xf>
    <xf numFmtId="49" fontId="20" fillId="26" borderId="13" xfId="0" applyNumberFormat="1" applyFont="1" applyFill="1" applyBorder="1" applyAlignment="1">
      <alignment vertical="center"/>
    </xf>
    <xf numFmtId="49" fontId="21" fillId="26" borderId="11" xfId="0" applyNumberFormat="1" applyFont="1" applyFill="1" applyBorder="1" applyAlignment="1">
      <alignment horizontal="center" vertical="center" textRotation="90" wrapText="1"/>
    </xf>
    <xf numFmtId="0" fontId="21" fillId="26" borderId="12" xfId="0" applyFont="1" applyFill="1" applyBorder="1" applyAlignment="1">
      <alignment horizontal="justify" vertical="center" wrapText="1"/>
    </xf>
    <xf numFmtId="0" fontId="20" fillId="26" borderId="12" xfId="0" applyFont="1" applyFill="1" applyBorder="1" applyAlignment="1">
      <alignment horizontal="center" vertical="center" textRotation="90" wrapText="1"/>
    </xf>
    <xf numFmtId="14" fontId="20" fillId="26" borderId="12" xfId="0" applyNumberFormat="1" applyFont="1" applyFill="1" applyBorder="1" applyAlignment="1">
      <alignment horizontal="center" vertical="center" textRotation="90" wrapText="1"/>
    </xf>
    <xf numFmtId="14" fontId="21" fillId="26" borderId="11" xfId="0" applyNumberFormat="1" applyFont="1" applyFill="1" applyBorder="1" applyAlignment="1">
      <alignment horizontal="center" vertical="center" textRotation="90" wrapText="1"/>
    </xf>
    <xf numFmtId="49" fontId="20" fillId="26" borderId="16" xfId="0" applyNumberFormat="1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49" fontId="20" fillId="26" borderId="13" xfId="0" applyNumberFormat="1" applyFont="1" applyFill="1" applyBorder="1" applyAlignment="1">
      <alignment horizontal="center" vertical="center"/>
    </xf>
    <xf numFmtId="164" fontId="21" fillId="26" borderId="11" xfId="0" applyNumberFormat="1" applyFont="1" applyFill="1" applyBorder="1" applyAlignment="1">
      <alignment horizontal="justify" vertical="center" wrapText="1"/>
    </xf>
    <xf numFmtId="0" fontId="21" fillId="26" borderId="11" xfId="0" applyFont="1" applyFill="1" applyBorder="1" applyAlignment="1">
      <alignment horizontal="center" vertical="center" textRotation="90" wrapText="1"/>
    </xf>
    <xf numFmtId="49" fontId="20" fillId="26" borderId="11" xfId="0" applyNumberFormat="1" applyFont="1" applyFill="1" applyBorder="1" applyAlignment="1">
      <alignment horizontal="center" vertical="center" textRotation="90" wrapText="1"/>
    </xf>
    <xf numFmtId="164" fontId="21" fillId="26" borderId="12" xfId="0" applyNumberFormat="1" applyFont="1" applyFill="1" applyBorder="1" applyAlignment="1">
      <alignment horizontal="justify" vertical="center" wrapText="1"/>
    </xf>
    <xf numFmtId="0" fontId="21" fillId="26" borderId="12" xfId="0" applyFont="1" applyFill="1" applyBorder="1" applyAlignment="1">
      <alignment horizontal="center" vertical="center" textRotation="90" wrapText="1"/>
    </xf>
    <xf numFmtId="49" fontId="20" fillId="26" borderId="12" xfId="0" applyNumberFormat="1" applyFont="1" applyFill="1" applyBorder="1" applyAlignment="1">
      <alignment horizontal="center" vertical="center" textRotation="90" wrapText="1"/>
    </xf>
    <xf numFmtId="164" fontId="21" fillId="26" borderId="13" xfId="0" applyNumberFormat="1" applyFont="1" applyFill="1" applyBorder="1" applyAlignment="1">
      <alignment horizontal="justify" vertical="center" wrapText="1"/>
    </xf>
    <xf numFmtId="0" fontId="21" fillId="26" borderId="13" xfId="0" applyFont="1" applyFill="1" applyBorder="1" applyAlignment="1">
      <alignment horizontal="center" vertical="center" textRotation="90" wrapText="1"/>
    </xf>
    <xf numFmtId="14" fontId="20" fillId="26" borderId="16" xfId="0" applyNumberFormat="1" applyFont="1" applyFill="1" applyBorder="1" applyAlignment="1">
      <alignment horizontal="center" vertical="center" textRotation="90" wrapText="1"/>
    </xf>
    <xf numFmtId="164" fontId="21" fillId="26" borderId="10" xfId="0" applyNumberFormat="1" applyFont="1" applyFill="1" applyBorder="1" applyAlignment="1">
      <alignment horizontal="center" vertical="center" wrapText="1"/>
    </xf>
    <xf numFmtId="49" fontId="21" fillId="26" borderId="14" xfId="0" applyNumberFormat="1" applyFont="1" applyFill="1" applyBorder="1" applyAlignment="1">
      <alignment vertical="center" textRotation="90" wrapText="1"/>
    </xf>
    <xf numFmtId="14" fontId="21" fillId="26" borderId="13" xfId="0" applyNumberFormat="1" applyFont="1" applyFill="1" applyBorder="1" applyAlignment="1">
      <alignment horizontal="center" vertical="center" textRotation="90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0" fontId="21" fillId="26" borderId="16" xfId="0" applyFont="1" applyFill="1" applyBorder="1" applyAlignment="1">
      <alignment horizontal="justify" vertical="center" wrapText="1"/>
    </xf>
    <xf numFmtId="0" fontId="21" fillId="26" borderId="19" xfId="0" applyFont="1" applyFill="1" applyBorder="1" applyAlignment="1">
      <alignment horizontal="justify" vertical="center" wrapText="1"/>
    </xf>
    <xf numFmtId="49" fontId="20" fillId="26" borderId="12" xfId="0" applyNumberFormat="1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justify" vertical="center" wrapText="1"/>
    </xf>
    <xf numFmtId="0" fontId="21" fillId="26" borderId="12" xfId="0" applyFont="1" applyFill="1" applyBorder="1" applyAlignment="1">
      <alignment horizontal="center" vertical="center" wrapText="1"/>
    </xf>
    <xf numFmtId="164" fontId="21" fillId="26" borderId="11" xfId="0" applyNumberFormat="1" applyFont="1" applyFill="1" applyBorder="1" applyAlignment="1">
      <alignment horizontal="center" vertical="center" wrapText="1"/>
    </xf>
    <xf numFmtId="164" fontId="21" fillId="26" borderId="13" xfId="0" applyNumberFormat="1" applyFont="1" applyFill="1" applyBorder="1" applyAlignment="1">
      <alignment vertical="center" wrapText="1"/>
    </xf>
    <xf numFmtId="0" fontId="20" fillId="26" borderId="19" xfId="0" applyFont="1" applyFill="1" applyBorder="1" applyAlignment="1">
      <alignment horizontal="center" vertical="center" textRotation="90" wrapText="1"/>
    </xf>
    <xf numFmtId="2" fontId="23" fillId="26" borderId="13" xfId="0" applyNumberFormat="1" applyFont="1" applyFill="1" applyBorder="1" applyAlignment="1">
      <alignment horizontal="center" vertical="center"/>
    </xf>
    <xf numFmtId="3" fontId="20" fillId="26" borderId="13" xfId="0" applyNumberFormat="1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49" fontId="21" fillId="26" borderId="11" xfId="0" applyNumberFormat="1" applyFont="1" applyFill="1" applyBorder="1" applyAlignment="1">
      <alignment horizontal="center" vertical="center" wrapText="1"/>
    </xf>
    <xf numFmtId="2" fontId="20" fillId="26" borderId="10" xfId="0" applyNumberFormat="1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2" fontId="20" fillId="26" borderId="11" xfId="0" applyNumberFormat="1" applyFont="1" applyFill="1" applyBorder="1" applyAlignment="1">
      <alignment horizontal="center" vertical="center" wrapText="1"/>
    </xf>
    <xf numFmtId="49" fontId="21" fillId="26" borderId="14" xfId="0" applyNumberFormat="1" applyFont="1" applyFill="1" applyBorder="1" applyAlignment="1">
      <alignment horizontal="center" vertical="center" wrapText="1"/>
    </xf>
    <xf numFmtId="49" fontId="21" fillId="26" borderId="14" xfId="0" applyNumberFormat="1" applyFont="1" applyFill="1" applyBorder="1" applyAlignment="1">
      <alignment horizontal="left" vertical="center" textRotation="90" wrapText="1"/>
    </xf>
    <xf numFmtId="2" fontId="21" fillId="26" borderId="15" xfId="0" applyNumberFormat="1" applyFont="1" applyFill="1" applyBorder="1" applyAlignment="1">
      <alignment horizontal="center" vertical="center" wrapText="1"/>
    </xf>
    <xf numFmtId="49" fontId="21" fillId="26" borderId="15" xfId="0" applyNumberFormat="1" applyFont="1" applyFill="1" applyBorder="1" applyAlignment="1">
      <alignment horizontal="left" vertical="center" textRotation="90" wrapText="1"/>
    </xf>
    <xf numFmtId="49" fontId="21" fillId="26" borderId="13" xfId="0" applyNumberFormat="1" applyFont="1" applyFill="1" applyBorder="1" applyAlignment="1">
      <alignment horizontal="center" vertical="center" textRotation="90" wrapText="1"/>
    </xf>
    <xf numFmtId="49" fontId="20" fillId="26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26" borderId="12" xfId="0" applyFont="1" applyFill="1" applyBorder="1" applyAlignment="1" applyProtection="1">
      <alignment horizontal="justify" vertical="center" wrapText="1"/>
      <protection locked="0"/>
    </xf>
    <xf numFmtId="49" fontId="20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26" borderId="12" xfId="0" applyFont="1" applyFill="1" applyBorder="1" applyAlignment="1" applyProtection="1">
      <alignment vertical="center" wrapText="1"/>
      <protection locked="0"/>
    </xf>
    <xf numFmtId="49" fontId="20" fillId="26" borderId="12" xfId="0" applyNumberFormat="1" applyFont="1" applyFill="1" applyBorder="1" applyAlignment="1" applyProtection="1">
      <alignment vertical="center" textRotation="90" wrapText="1"/>
      <protection locked="0"/>
    </xf>
    <xf numFmtId="0" fontId="21" fillId="26" borderId="13" xfId="0" applyFont="1" applyFill="1" applyBorder="1" applyAlignment="1" applyProtection="1">
      <alignment vertical="center" wrapText="1"/>
      <protection locked="0"/>
    </xf>
    <xf numFmtId="49" fontId="20" fillId="26" borderId="13" xfId="0" applyNumberFormat="1" applyFont="1" applyFill="1" applyBorder="1" applyAlignment="1" applyProtection="1">
      <alignment vertical="center" textRotation="90" wrapText="1"/>
      <protection locked="0"/>
    </xf>
    <xf numFmtId="49" fontId="20" fillId="26" borderId="11" xfId="0" applyNumberFormat="1" applyFont="1" applyFill="1" applyBorder="1" applyAlignment="1" applyProtection="1">
      <alignment vertical="center" textRotation="90" wrapText="1"/>
      <protection locked="0"/>
    </xf>
    <xf numFmtId="0" fontId="21" fillId="26" borderId="13" xfId="0" applyFont="1" applyFill="1" applyBorder="1" applyAlignment="1" applyProtection="1">
      <alignment horizontal="justify" vertical="center" wrapText="1"/>
      <protection locked="0"/>
    </xf>
    <xf numFmtId="49" fontId="20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26" borderId="12" xfId="0" applyNumberFormat="1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justify" vertical="center" wrapText="1"/>
    </xf>
    <xf numFmtId="49" fontId="20" fillId="26" borderId="13" xfId="0" applyNumberFormat="1" applyFont="1" applyFill="1" applyBorder="1" applyAlignment="1">
      <alignment horizontal="center" vertical="center" wrapText="1"/>
    </xf>
    <xf numFmtId="49" fontId="20" fillId="26" borderId="19" xfId="0" applyNumberFormat="1" applyFont="1" applyFill="1" applyBorder="1" applyAlignment="1">
      <alignment horizontal="center" vertical="center" wrapText="1"/>
    </xf>
    <xf numFmtId="0" fontId="20" fillId="26" borderId="18" xfId="0" applyFont="1" applyFill="1" applyBorder="1" applyAlignment="1">
      <alignment horizontal="center" vertical="center" textRotation="90" wrapText="1"/>
    </xf>
    <xf numFmtId="49" fontId="20" fillId="26" borderId="19" xfId="0" applyNumberFormat="1" applyFont="1" applyFill="1" applyBorder="1" applyAlignment="1">
      <alignment horizontal="center" vertical="center"/>
    </xf>
    <xf numFmtId="49" fontId="20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26" borderId="16" xfId="0" applyNumberFormat="1" applyFont="1" applyFill="1" applyBorder="1" applyAlignment="1" applyProtection="1">
      <alignment vertical="center" textRotation="90" wrapText="1"/>
      <protection locked="0"/>
    </xf>
    <xf numFmtId="49" fontId="20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2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26" borderId="21" xfId="0" applyNumberFormat="1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2" fontId="20" fillId="26" borderId="12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 applyProtection="1">
      <alignment horizontal="center" vertical="center" wrapText="1"/>
      <protection locked="0"/>
    </xf>
    <xf numFmtId="0" fontId="21" fillId="26" borderId="13" xfId="0" applyFont="1" applyFill="1" applyBorder="1" applyAlignment="1">
      <alignment vertical="center" wrapText="1"/>
    </xf>
    <xf numFmtId="49" fontId="21" fillId="26" borderId="10" xfId="0" applyNumberFormat="1" applyFont="1" applyFill="1" applyBorder="1" applyAlignment="1">
      <alignment horizontal="center" vertical="center" textRotation="90" wrapText="1"/>
    </xf>
    <xf numFmtId="14" fontId="20" fillId="26" borderId="10" xfId="0" applyNumberFormat="1" applyFont="1" applyFill="1" applyBorder="1" applyAlignment="1">
      <alignment horizontal="center" vertical="center" textRotation="90"/>
    </xf>
    <xf numFmtId="0" fontId="20" fillId="26" borderId="10" xfId="0" applyFont="1" applyFill="1" applyBorder="1" applyAlignment="1">
      <alignment horizontal="center" vertical="center" textRotation="90"/>
    </xf>
    <xf numFmtId="0" fontId="20" fillId="26" borderId="0" xfId="0" applyFont="1" applyFill="1" applyAlignment="1">
      <alignment horizontal="center" vertical="center"/>
    </xf>
    <xf numFmtId="0" fontId="21" fillId="26" borderId="0" xfId="0" applyFont="1" applyFill="1" applyAlignment="1">
      <alignment wrapText="1"/>
    </xf>
    <xf numFmtId="0" fontId="21" fillId="26" borderId="0" xfId="0" applyFont="1" applyFill="1" applyAlignment="1">
      <alignment horizontal="justify" vertical="center"/>
    </xf>
    <xf numFmtId="0" fontId="21" fillId="26" borderId="0" xfId="0" applyFont="1" applyFill="1" applyAlignment="1">
      <alignment horizontal="justify" vertical="center" wrapText="1"/>
    </xf>
    <xf numFmtId="165" fontId="20" fillId="26" borderId="0" xfId="0" applyNumberFormat="1" applyFont="1" applyFill="1" applyAlignment="1">
      <alignment horizontal="center" vertical="center"/>
    </xf>
    <xf numFmtId="165" fontId="20" fillId="26" borderId="0" xfId="0" applyNumberFormat="1" applyFont="1" applyFill="1" applyAlignment="1">
      <alignment/>
    </xf>
    <xf numFmtId="0" fontId="20" fillId="26" borderId="0" xfId="0" applyFont="1" applyFill="1" applyAlignment="1">
      <alignment/>
    </xf>
    <xf numFmtId="49" fontId="20" fillId="26" borderId="0" xfId="0" applyNumberFormat="1" applyFont="1" applyFill="1" applyAlignment="1">
      <alignment horizontal="center" vertical="center"/>
    </xf>
    <xf numFmtId="4" fontId="20" fillId="26" borderId="0" xfId="0" applyNumberFormat="1" applyFont="1" applyFill="1" applyAlignment="1">
      <alignment horizontal="center" vertical="center"/>
    </xf>
    <xf numFmtId="2" fontId="20" fillId="26" borderId="0" xfId="0" applyNumberFormat="1" applyFont="1" applyFill="1" applyAlignment="1">
      <alignment/>
    </xf>
    <xf numFmtId="3" fontId="20" fillId="26" borderId="0" xfId="0" applyNumberFormat="1" applyFont="1" applyFill="1" applyAlignment="1">
      <alignment horizontal="center" vertical="center"/>
    </xf>
    <xf numFmtId="0" fontId="24" fillId="26" borderId="0" xfId="0" applyFont="1" applyFill="1" applyAlignment="1">
      <alignment horizontal="center" vertical="center"/>
    </xf>
    <xf numFmtId="165" fontId="24" fillId="26" borderId="0" xfId="0" applyNumberFormat="1" applyFont="1" applyFill="1" applyAlignment="1">
      <alignment horizontal="center" vertical="center"/>
    </xf>
    <xf numFmtId="165" fontId="24" fillId="26" borderId="0" xfId="0" applyNumberFormat="1" applyFont="1" applyFill="1" applyAlignment="1">
      <alignment/>
    </xf>
    <xf numFmtId="0" fontId="24" fillId="26" borderId="0" xfId="0" applyFont="1" applyFill="1" applyAlignment="1">
      <alignment/>
    </xf>
    <xf numFmtId="0" fontId="20" fillId="26" borderId="0" xfId="0" applyFont="1" applyFill="1" applyAlignment="1">
      <alignment horizontal="justify" vertical="center"/>
    </xf>
    <xf numFmtId="0" fontId="21" fillId="26" borderId="17" xfId="0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 textRotation="90" wrapText="1"/>
    </xf>
    <xf numFmtId="14" fontId="20" fillId="26" borderId="17" xfId="0" applyNumberFormat="1" applyFont="1" applyFill="1" applyBorder="1" applyAlignment="1">
      <alignment horizontal="center" vertical="center" textRotation="90" wrapText="1"/>
    </xf>
    <xf numFmtId="14" fontId="20" fillId="26" borderId="18" xfId="0" applyNumberFormat="1" applyFont="1" applyFill="1" applyBorder="1" applyAlignment="1">
      <alignment horizontal="center" vertical="center" textRotation="90" wrapText="1"/>
    </xf>
    <xf numFmtId="164" fontId="21" fillId="26" borderId="12" xfId="0" applyNumberFormat="1" applyFont="1" applyFill="1" applyBorder="1" applyAlignment="1">
      <alignment horizontal="center" vertical="center" wrapText="1"/>
    </xf>
    <xf numFmtId="14" fontId="21" fillId="26" borderId="12" xfId="0" applyNumberFormat="1" applyFont="1" applyFill="1" applyBorder="1" applyAlignment="1">
      <alignment horizontal="center" vertical="center" textRotation="90" wrapText="1"/>
    </xf>
    <xf numFmtId="0" fontId="23" fillId="26" borderId="0" xfId="0" applyFont="1" applyFill="1" applyAlignment="1">
      <alignment/>
    </xf>
    <xf numFmtId="0" fontId="20" fillId="26" borderId="0" xfId="0" applyFont="1" applyFill="1" applyBorder="1" applyAlignment="1">
      <alignment vertical="center"/>
    </xf>
    <xf numFmtId="0" fontId="20" fillId="26" borderId="0" xfId="0" applyFont="1" applyFill="1" applyAlignment="1">
      <alignment vertical="center"/>
    </xf>
    <xf numFmtId="0" fontId="20" fillId="26" borderId="0" xfId="0" applyFont="1" applyFill="1" applyBorder="1" applyAlignment="1">
      <alignment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49" fontId="26" fillId="26" borderId="0" xfId="0" applyNumberFormat="1" applyFont="1" applyFill="1" applyBorder="1" applyAlignment="1">
      <alignment horizontal="center" vertical="center" wrapText="1"/>
    </xf>
    <xf numFmtId="2" fontId="22" fillId="26" borderId="11" xfId="0" applyNumberFormat="1" applyFont="1" applyFill="1" applyBorder="1" applyAlignment="1">
      <alignment horizontal="center" vertical="center" wrapText="1"/>
    </xf>
    <xf numFmtId="3" fontId="26" fillId="26" borderId="10" xfId="0" applyNumberFormat="1" applyFont="1" applyFill="1" applyBorder="1" applyAlignment="1">
      <alignment horizontal="center" vertical="center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2" fontId="22" fillId="26" borderId="10" xfId="0" applyNumberFormat="1" applyFont="1" applyFill="1" applyBorder="1" applyAlignment="1">
      <alignment horizontal="center" vertical="center"/>
    </xf>
    <xf numFmtId="3" fontId="22" fillId="26" borderId="10" xfId="0" applyNumberFormat="1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 textRotation="90" wrapText="1"/>
    </xf>
    <xf numFmtId="49" fontId="21" fillId="26" borderId="10" xfId="0" applyNumberFormat="1" applyFont="1" applyFill="1" applyBorder="1" applyAlignment="1">
      <alignment horizontal="center" vertical="center" textRotation="90" wrapText="1"/>
    </xf>
    <xf numFmtId="4" fontId="21" fillId="26" borderId="20" xfId="0" applyNumberFormat="1" applyFont="1" applyFill="1" applyBorder="1" applyAlignment="1">
      <alignment horizontal="center" vertical="center" wrapText="1"/>
    </xf>
    <xf numFmtId="4" fontId="21" fillId="26" borderId="22" xfId="0" applyNumberFormat="1" applyFont="1" applyFill="1" applyBorder="1" applyAlignment="1">
      <alignment horizontal="center" vertical="center" wrapText="1"/>
    </xf>
    <xf numFmtId="4" fontId="21" fillId="26" borderId="21" xfId="0" applyNumberFormat="1" applyFont="1" applyFill="1" applyBorder="1" applyAlignment="1">
      <alignment horizontal="center" vertical="center" wrapText="1"/>
    </xf>
    <xf numFmtId="0" fontId="24" fillId="26" borderId="0" xfId="0" applyFont="1" applyFill="1" applyAlignment="1">
      <alignment horizontal="left"/>
    </xf>
    <xf numFmtId="0" fontId="25" fillId="26" borderId="0" xfId="0" applyFont="1" applyFill="1" applyBorder="1" applyAlignment="1">
      <alignment horizontal="center" vertical="center" wrapText="1"/>
    </xf>
    <xf numFmtId="4" fontId="25" fillId="26" borderId="0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justify" vertical="center" wrapText="1"/>
    </xf>
    <xf numFmtId="0" fontId="21" fillId="26" borderId="12" xfId="0" applyFont="1" applyFill="1" applyBorder="1" applyAlignment="1">
      <alignment horizontal="justify" vertical="center" wrapText="1"/>
    </xf>
    <xf numFmtId="0" fontId="21" fillId="26" borderId="13" xfId="0" applyFont="1" applyFill="1" applyBorder="1" applyAlignment="1">
      <alignment horizontal="justify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3" fontId="21" fillId="26" borderId="10" xfId="0" applyNumberFormat="1" applyFont="1" applyFill="1" applyBorder="1" applyAlignment="1">
      <alignment horizontal="center" vertical="center" textRotation="90" wrapText="1"/>
    </xf>
    <xf numFmtId="2" fontId="21" fillId="26" borderId="11" xfId="0" applyNumberFormat="1" applyFont="1" applyFill="1" applyBorder="1" applyAlignment="1">
      <alignment horizontal="center" vertical="center" textRotation="90" wrapText="1"/>
    </xf>
    <xf numFmtId="2" fontId="21" fillId="26" borderId="13" xfId="0" applyNumberFormat="1" applyFont="1" applyFill="1" applyBorder="1" applyAlignment="1">
      <alignment horizontal="center" vertical="center" textRotation="90" wrapText="1"/>
    </xf>
    <xf numFmtId="4" fontId="21" fillId="26" borderId="11" xfId="0" applyNumberFormat="1" applyFont="1" applyFill="1" applyBorder="1" applyAlignment="1">
      <alignment horizontal="center" vertical="center" textRotation="90" wrapText="1"/>
    </xf>
    <xf numFmtId="4" fontId="21" fillId="26" borderId="13" xfId="0" applyNumberFormat="1" applyFont="1" applyFill="1" applyBorder="1" applyAlignment="1">
      <alignment horizontal="center" vertical="center" textRotation="90" wrapText="1"/>
    </xf>
    <xf numFmtId="49" fontId="26" fillId="26" borderId="10" xfId="0" applyNumberFormat="1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justify" vertical="center" wrapText="1"/>
    </xf>
    <xf numFmtId="0" fontId="21" fillId="26" borderId="22" xfId="0" applyFont="1" applyFill="1" applyBorder="1" applyAlignment="1">
      <alignment horizontal="justify" vertical="center" wrapText="1"/>
    </xf>
    <xf numFmtId="0" fontId="21" fillId="26" borderId="21" xfId="0" applyFont="1" applyFill="1" applyBorder="1" applyAlignment="1">
      <alignment horizontal="justify" vertical="center" wrapText="1"/>
    </xf>
    <xf numFmtId="0" fontId="20" fillId="26" borderId="11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justify" vertical="center" wrapText="1"/>
    </xf>
    <xf numFmtId="2" fontId="20" fillId="26" borderId="11" xfId="0" applyNumberFormat="1" applyFont="1" applyFill="1" applyBorder="1" applyAlignment="1">
      <alignment horizontal="center" vertical="center"/>
    </xf>
    <xf numFmtId="2" fontId="20" fillId="26" borderId="13" xfId="0" applyNumberFormat="1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6" borderId="13" xfId="0" applyNumberFormat="1" applyFont="1" applyFill="1" applyBorder="1" applyAlignment="1">
      <alignment horizontal="center" vertical="center" wrapText="1"/>
    </xf>
    <xf numFmtId="3" fontId="20" fillId="26" borderId="11" xfId="0" applyNumberFormat="1" applyFont="1" applyFill="1" applyBorder="1" applyAlignment="1">
      <alignment horizontal="center" vertical="center"/>
    </xf>
    <xf numFmtId="3" fontId="20" fillId="26" borderId="13" xfId="0" applyNumberFormat="1" applyFont="1" applyFill="1" applyBorder="1" applyAlignment="1">
      <alignment horizontal="center" vertical="center"/>
    </xf>
    <xf numFmtId="0" fontId="21" fillId="26" borderId="23" xfId="0" applyFont="1" applyFill="1" applyBorder="1" applyAlignment="1">
      <alignment horizontal="justify" vertical="center" wrapText="1"/>
    </xf>
    <xf numFmtId="0" fontId="21" fillId="26" borderId="19" xfId="0" applyFont="1" applyFill="1" applyBorder="1" applyAlignment="1">
      <alignment horizontal="justify" vertical="center" wrapText="1"/>
    </xf>
    <xf numFmtId="49" fontId="20" fillId="26" borderId="11" xfId="0" applyNumberFormat="1" applyFont="1" applyFill="1" applyBorder="1" applyAlignment="1">
      <alignment horizontal="center" vertical="center"/>
    </xf>
    <xf numFmtId="49" fontId="20" fillId="26" borderId="13" xfId="0" applyNumberFormat="1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 wrapText="1"/>
    </xf>
    <xf numFmtId="0" fontId="20" fillId="26" borderId="18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 wrapText="1"/>
    </xf>
    <xf numFmtId="49" fontId="21" fillId="26" borderId="14" xfId="0" applyNumberFormat="1" applyFont="1" applyFill="1" applyBorder="1" applyAlignment="1">
      <alignment horizontal="center" vertical="center" wrapText="1"/>
    </xf>
    <xf numFmtId="49" fontId="21" fillId="26" borderId="15" xfId="0" applyNumberFormat="1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textRotation="90" wrapText="1"/>
    </xf>
    <xf numFmtId="0" fontId="20" fillId="26" borderId="13" xfId="0" applyFont="1" applyFill="1" applyBorder="1" applyAlignment="1">
      <alignment horizontal="center" vertical="center" textRotation="90" wrapText="1"/>
    </xf>
    <xf numFmtId="14" fontId="20" fillId="26" borderId="11" xfId="0" applyNumberFormat="1" applyFont="1" applyFill="1" applyBorder="1" applyAlignment="1">
      <alignment horizontal="center" vertical="center" textRotation="90" wrapText="1"/>
    </xf>
    <xf numFmtId="14" fontId="20" fillId="26" borderId="13" xfId="0" applyNumberFormat="1" applyFont="1" applyFill="1" applyBorder="1" applyAlignment="1">
      <alignment horizontal="center" vertical="center" textRotation="90" wrapText="1"/>
    </xf>
    <xf numFmtId="49" fontId="21" fillId="26" borderId="20" xfId="0" applyNumberFormat="1" applyFont="1" applyFill="1" applyBorder="1" applyAlignment="1">
      <alignment horizontal="left" vertical="center" wrapText="1"/>
    </xf>
    <xf numFmtId="49" fontId="21" fillId="26" borderId="22" xfId="0" applyNumberFormat="1" applyFont="1" applyFill="1" applyBorder="1" applyAlignment="1">
      <alignment horizontal="left" vertical="center" wrapText="1"/>
    </xf>
    <xf numFmtId="49" fontId="21" fillId="26" borderId="21" xfId="0" applyNumberFormat="1" applyFont="1" applyFill="1" applyBorder="1" applyAlignment="1">
      <alignment horizontal="left" vertical="center" wrapText="1"/>
    </xf>
    <xf numFmtId="0" fontId="20" fillId="26" borderId="20" xfId="0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left" vertical="center" wrapText="1"/>
    </xf>
    <xf numFmtId="0" fontId="21" fillId="26" borderId="22" xfId="0" applyFont="1" applyFill="1" applyBorder="1" applyAlignment="1">
      <alignment horizontal="left" vertical="center" wrapText="1"/>
    </xf>
    <xf numFmtId="0" fontId="21" fillId="26" borderId="21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center" vertical="center" wrapText="1"/>
    </xf>
    <xf numFmtId="164" fontId="21" fillId="26" borderId="11" xfId="0" applyNumberFormat="1" applyFont="1" applyFill="1" applyBorder="1" applyAlignment="1">
      <alignment horizontal="justify" vertical="center" wrapText="1"/>
    </xf>
    <xf numFmtId="164" fontId="21" fillId="26" borderId="13" xfId="0" applyNumberFormat="1" applyFont="1" applyFill="1" applyBorder="1" applyAlignment="1">
      <alignment horizontal="justify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/>
    </xf>
    <xf numFmtId="2" fontId="20" fillId="26" borderId="10" xfId="0" applyNumberFormat="1" applyFont="1" applyFill="1" applyBorder="1" applyAlignment="1">
      <alignment horizontal="center" vertical="center"/>
    </xf>
    <xf numFmtId="3" fontId="20" fillId="26" borderId="10" xfId="0" applyNumberFormat="1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 wrapText="1"/>
    </xf>
    <xf numFmtId="164" fontId="21" fillId="26" borderId="11" xfId="0" applyNumberFormat="1" applyFont="1" applyFill="1" applyBorder="1" applyAlignment="1">
      <alignment horizontal="center" vertical="center" wrapText="1"/>
    </xf>
    <xf numFmtId="164" fontId="21" fillId="26" borderId="12" xfId="0" applyNumberFormat="1" applyFont="1" applyFill="1" applyBorder="1" applyAlignment="1">
      <alignment horizontal="center" vertical="center" wrapText="1"/>
    </xf>
    <xf numFmtId="164" fontId="21" fillId="26" borderId="13" xfId="0" applyNumberFormat="1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textRotation="90" wrapText="1"/>
    </xf>
    <xf numFmtId="14" fontId="20" fillId="26" borderId="12" xfId="0" applyNumberFormat="1" applyFont="1" applyFill="1" applyBorder="1" applyAlignment="1">
      <alignment horizontal="center" vertical="center" textRotation="90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horizontal="center" vertical="center"/>
    </xf>
    <xf numFmtId="2" fontId="20" fillId="26" borderId="12" xfId="0" applyNumberFormat="1" applyFont="1" applyFill="1" applyBorder="1" applyAlignment="1">
      <alignment horizontal="center" vertical="center"/>
    </xf>
    <xf numFmtId="3" fontId="20" fillId="26" borderId="12" xfId="0" applyNumberFormat="1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/>
    </xf>
    <xf numFmtId="49" fontId="21" fillId="26" borderId="11" xfId="0" applyNumberFormat="1" applyFont="1" applyFill="1" applyBorder="1" applyAlignment="1">
      <alignment horizontal="justify" vertical="center" wrapText="1"/>
    </xf>
    <xf numFmtId="49" fontId="21" fillId="26" borderId="13" xfId="0" applyNumberFormat="1" applyFont="1" applyFill="1" applyBorder="1" applyAlignment="1">
      <alignment horizontal="justify" vertical="center" wrapText="1"/>
    </xf>
    <xf numFmtId="0" fontId="21" fillId="26" borderId="14" xfId="0" applyFont="1" applyFill="1" applyBorder="1" applyAlignment="1">
      <alignment horizontal="justify" vertical="center" wrapText="1"/>
    </xf>
    <xf numFmtId="0" fontId="21" fillId="26" borderId="24" xfId="0" applyFont="1" applyFill="1" applyBorder="1" applyAlignment="1">
      <alignment horizontal="justify" vertical="center" wrapText="1"/>
    </xf>
    <xf numFmtId="0" fontId="21" fillId="26" borderId="16" xfId="0" applyFont="1" applyFill="1" applyBorder="1" applyAlignment="1">
      <alignment horizontal="justify" vertical="center" wrapText="1"/>
    </xf>
    <xf numFmtId="49" fontId="21" fillId="26" borderId="17" xfId="0" applyNumberFormat="1" applyFont="1" applyFill="1" applyBorder="1" applyAlignment="1">
      <alignment horizontal="center" vertical="center" wrapText="1"/>
    </xf>
    <xf numFmtId="49" fontId="20" fillId="26" borderId="21" xfId="0" applyNumberFormat="1" applyFont="1" applyFill="1" applyBorder="1" applyAlignment="1">
      <alignment horizontal="center" vertical="center" wrapText="1"/>
    </xf>
    <xf numFmtId="0" fontId="21" fillId="26" borderId="20" xfId="0" applyNumberFormat="1" applyFont="1" applyFill="1" applyBorder="1" applyAlignment="1">
      <alignment horizontal="left" vertical="center" wrapText="1"/>
    </xf>
    <xf numFmtId="0" fontId="21" fillId="26" borderId="22" xfId="0" applyNumberFormat="1" applyFont="1" applyFill="1" applyBorder="1" applyAlignment="1">
      <alignment horizontal="left" vertical="center" wrapText="1"/>
    </xf>
    <xf numFmtId="0" fontId="21" fillId="26" borderId="21" xfId="0" applyNumberFormat="1" applyFont="1" applyFill="1" applyBorder="1" applyAlignment="1">
      <alignment horizontal="left" vertical="center" wrapText="1"/>
    </xf>
    <xf numFmtId="49" fontId="21" fillId="26" borderId="10" xfId="0" applyNumberFormat="1" applyFont="1" applyFill="1" applyBorder="1" applyAlignment="1">
      <alignment horizontal="justify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49" fontId="20" fillId="26" borderId="16" xfId="0" applyNumberFormat="1" applyFont="1" applyFill="1" applyBorder="1" applyAlignment="1">
      <alignment horizontal="center" vertical="center"/>
    </xf>
    <xf numFmtId="49" fontId="20" fillId="26" borderId="18" xfId="0" applyNumberFormat="1" applyFont="1" applyFill="1" applyBorder="1" applyAlignment="1">
      <alignment horizontal="center" vertical="center"/>
    </xf>
    <xf numFmtId="49" fontId="20" fillId="26" borderId="19" xfId="0" applyNumberFormat="1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justify" vertical="center" wrapText="1"/>
    </xf>
    <xf numFmtId="0" fontId="21" fillId="26" borderId="15" xfId="0" applyFont="1" applyFill="1" applyBorder="1" applyAlignment="1">
      <alignment horizontal="justify" vertical="center" wrapText="1"/>
    </xf>
    <xf numFmtId="164" fontId="21" fillId="26" borderId="20" xfId="0" applyNumberFormat="1" applyFont="1" applyFill="1" applyBorder="1" applyAlignment="1">
      <alignment horizontal="justify" vertical="center" wrapText="1"/>
    </xf>
    <xf numFmtId="164" fontId="21" fillId="26" borderId="22" xfId="0" applyNumberFormat="1" applyFont="1" applyFill="1" applyBorder="1" applyAlignment="1">
      <alignment horizontal="justify" vertical="center" wrapText="1"/>
    </xf>
    <xf numFmtId="164" fontId="21" fillId="26" borderId="21" xfId="0" applyNumberFormat="1" applyFont="1" applyFill="1" applyBorder="1" applyAlignment="1">
      <alignment horizontal="justify" vertical="center" wrapText="1"/>
    </xf>
    <xf numFmtId="164" fontId="21" fillId="26" borderId="14" xfId="0" applyNumberFormat="1" applyFont="1" applyFill="1" applyBorder="1" applyAlignment="1">
      <alignment horizontal="justify" vertical="center" wrapText="1"/>
    </xf>
    <xf numFmtId="164" fontId="21" fillId="26" borderId="15" xfId="0" applyNumberFormat="1" applyFont="1" applyFill="1" applyBorder="1" applyAlignment="1">
      <alignment horizontal="justify" vertical="center" wrapText="1"/>
    </xf>
    <xf numFmtId="0" fontId="21" fillId="26" borderId="14" xfId="0" applyNumberFormat="1" applyFont="1" applyFill="1" applyBorder="1" applyAlignment="1">
      <alignment horizontal="justify" vertical="center" wrapText="1"/>
    </xf>
    <xf numFmtId="0" fontId="21" fillId="26" borderId="17" xfId="0" applyNumberFormat="1" applyFont="1" applyFill="1" applyBorder="1" applyAlignment="1">
      <alignment horizontal="justify" vertical="center" wrapText="1"/>
    </xf>
    <xf numFmtId="0" fontId="21" fillId="26" borderId="15" xfId="0" applyNumberFormat="1" applyFont="1" applyFill="1" applyBorder="1" applyAlignment="1">
      <alignment horizontal="justify" vertical="center" wrapText="1"/>
    </xf>
    <xf numFmtId="164" fontId="21" fillId="26" borderId="20" xfId="0" applyNumberFormat="1" applyFont="1" applyFill="1" applyBorder="1" applyAlignment="1">
      <alignment horizontal="left" vertical="center" wrapText="1"/>
    </xf>
    <xf numFmtId="164" fontId="21" fillId="26" borderId="22" xfId="0" applyNumberFormat="1" applyFont="1" applyFill="1" applyBorder="1" applyAlignment="1">
      <alignment horizontal="left" vertical="center" wrapText="1"/>
    </xf>
    <xf numFmtId="164" fontId="21" fillId="26" borderId="24" xfId="0" applyNumberFormat="1" applyFont="1" applyFill="1" applyBorder="1" applyAlignment="1">
      <alignment horizontal="left" vertical="center" wrapText="1"/>
    </xf>
    <xf numFmtId="164" fontId="21" fillId="26" borderId="16" xfId="0" applyNumberFormat="1" applyFont="1" applyFill="1" applyBorder="1" applyAlignment="1">
      <alignment horizontal="left" vertical="center" wrapText="1"/>
    </xf>
    <xf numFmtId="164" fontId="21" fillId="26" borderId="21" xfId="0" applyNumberFormat="1" applyFont="1" applyFill="1" applyBorder="1" applyAlignment="1">
      <alignment horizontal="left" vertical="center" wrapText="1"/>
    </xf>
    <xf numFmtId="0" fontId="21" fillId="26" borderId="11" xfId="0" applyFont="1" applyFill="1" applyBorder="1" applyAlignment="1">
      <alignment horizontal="center" vertical="center" textRotation="90" wrapText="1"/>
    </xf>
    <xf numFmtId="0" fontId="21" fillId="26" borderId="12" xfId="0" applyFont="1" applyFill="1" applyBorder="1" applyAlignment="1">
      <alignment horizontal="center" vertical="center" textRotation="90" wrapText="1"/>
    </xf>
    <xf numFmtId="49" fontId="21" fillId="26" borderId="11" xfId="0" applyNumberFormat="1" applyFont="1" applyFill="1" applyBorder="1" applyAlignment="1">
      <alignment horizontal="center" vertical="center" textRotation="90" wrapText="1"/>
    </xf>
    <xf numFmtId="49" fontId="21" fillId="26" borderId="12" xfId="0" applyNumberFormat="1" applyFont="1" applyFill="1" applyBorder="1" applyAlignment="1">
      <alignment horizontal="center" vertical="center" textRotation="90" wrapText="1"/>
    </xf>
    <xf numFmtId="0" fontId="21" fillId="26" borderId="14" xfId="0" applyNumberFormat="1" applyFont="1" applyFill="1" applyBorder="1" applyAlignment="1">
      <alignment horizontal="center" vertical="center" wrapText="1"/>
    </xf>
    <xf numFmtId="0" fontId="21" fillId="26" borderId="17" xfId="0" applyNumberFormat="1" applyFont="1" applyFill="1" applyBorder="1" applyAlignment="1">
      <alignment horizontal="center" vertical="center" wrapText="1"/>
    </xf>
    <xf numFmtId="0" fontId="21" fillId="26" borderId="15" xfId="0" applyNumberFormat="1" applyFont="1" applyFill="1" applyBorder="1" applyAlignment="1">
      <alignment horizontal="center" vertical="center" wrapText="1"/>
    </xf>
    <xf numFmtId="164" fontId="21" fillId="26" borderId="10" xfId="0" applyNumberFormat="1" applyFont="1" applyFill="1" applyBorder="1" applyAlignment="1">
      <alignment horizontal="left" vertical="center" wrapText="1"/>
    </xf>
    <xf numFmtId="164" fontId="21" fillId="26" borderId="15" xfId="0" applyNumberFormat="1" applyFont="1" applyFill="1" applyBorder="1" applyAlignment="1">
      <alignment horizontal="left" vertical="center" wrapText="1"/>
    </xf>
    <xf numFmtId="164" fontId="21" fillId="26" borderId="0" xfId="0" applyNumberFormat="1" applyFont="1" applyFill="1" applyBorder="1" applyAlignment="1">
      <alignment horizontal="left" vertical="center" wrapText="1"/>
    </xf>
    <xf numFmtId="164" fontId="21" fillId="26" borderId="18" xfId="0" applyNumberFormat="1" applyFont="1" applyFill="1" applyBorder="1" applyAlignment="1">
      <alignment horizontal="left" vertical="center" wrapText="1"/>
    </xf>
    <xf numFmtId="164" fontId="21" fillId="26" borderId="14" xfId="0" applyNumberFormat="1" applyFont="1" applyFill="1" applyBorder="1" applyAlignment="1">
      <alignment horizontal="center" vertical="center" wrapText="1"/>
    </xf>
    <xf numFmtId="164" fontId="21" fillId="26" borderId="17" xfId="0" applyNumberFormat="1" applyFont="1" applyFill="1" applyBorder="1" applyAlignment="1">
      <alignment horizontal="center" vertical="center" wrapText="1"/>
    </xf>
    <xf numFmtId="164" fontId="21" fillId="26" borderId="15" xfId="0" applyNumberFormat="1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/>
    </xf>
    <xf numFmtId="49" fontId="23" fillId="26" borderId="10" xfId="0" applyNumberFormat="1" applyFont="1" applyFill="1" applyBorder="1" applyAlignment="1">
      <alignment horizontal="center" vertical="center"/>
    </xf>
    <xf numFmtId="2" fontId="23" fillId="26" borderId="11" xfId="0" applyNumberFormat="1" applyFont="1" applyFill="1" applyBorder="1" applyAlignment="1">
      <alignment horizontal="center" vertical="center"/>
    </xf>
    <xf numFmtId="2" fontId="23" fillId="26" borderId="13" xfId="0" applyNumberFormat="1" applyFont="1" applyFill="1" applyBorder="1" applyAlignment="1">
      <alignment horizontal="center" vertical="center"/>
    </xf>
    <xf numFmtId="3" fontId="23" fillId="26" borderId="11" xfId="0" applyNumberFormat="1" applyFont="1" applyFill="1" applyBorder="1" applyAlignment="1">
      <alignment horizontal="center" vertical="center"/>
    </xf>
    <xf numFmtId="3" fontId="23" fillId="26" borderId="13" xfId="0" applyNumberFormat="1" applyFont="1" applyFill="1" applyBorder="1" applyAlignment="1">
      <alignment horizontal="center" vertical="center"/>
    </xf>
    <xf numFmtId="3" fontId="23" fillId="26" borderId="12" xfId="0" applyNumberFormat="1" applyFont="1" applyFill="1" applyBorder="1" applyAlignment="1">
      <alignment horizontal="center" vertical="center"/>
    </xf>
    <xf numFmtId="49" fontId="21" fillId="26" borderId="20" xfId="0" applyNumberFormat="1" applyFont="1" applyFill="1" applyBorder="1" applyAlignment="1">
      <alignment horizontal="justify" vertical="center" wrapText="1"/>
    </xf>
    <xf numFmtId="49" fontId="21" fillId="26" borderId="22" xfId="0" applyNumberFormat="1" applyFont="1" applyFill="1" applyBorder="1" applyAlignment="1">
      <alignment horizontal="justify" vertical="center" wrapText="1"/>
    </xf>
    <xf numFmtId="49" fontId="21" fillId="26" borderId="21" xfId="0" applyNumberFormat="1" applyFont="1" applyFill="1" applyBorder="1" applyAlignment="1">
      <alignment horizontal="justify" vertical="center" wrapText="1"/>
    </xf>
    <xf numFmtId="0" fontId="0" fillId="26" borderId="16" xfId="0" applyFont="1" applyFill="1" applyBorder="1" applyAlignment="1">
      <alignment/>
    </xf>
    <xf numFmtId="0" fontId="0" fillId="26" borderId="17" xfId="0" applyFont="1" applyFill="1" applyBorder="1" applyAlignment="1">
      <alignment/>
    </xf>
    <xf numFmtId="0" fontId="0" fillId="26" borderId="18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164" fontId="21" fillId="26" borderId="12" xfId="0" applyNumberFormat="1" applyFont="1" applyFill="1" applyBorder="1" applyAlignment="1">
      <alignment horizontal="justify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21" fillId="26" borderId="16" xfId="0" applyFont="1" applyFill="1" applyBorder="1" applyAlignment="1">
      <alignment horizontal="left" vertical="center" wrapText="1"/>
    </xf>
    <xf numFmtId="164" fontId="21" fillId="26" borderId="10" xfId="0" applyNumberFormat="1" applyFont="1" applyFill="1" applyBorder="1" applyAlignment="1">
      <alignment horizontal="justify" vertical="center" wrapText="1"/>
    </xf>
    <xf numFmtId="49" fontId="21" fillId="26" borderId="24" xfId="0" applyNumberFormat="1" applyFont="1" applyFill="1" applyBorder="1" applyAlignment="1">
      <alignment horizontal="justify" vertical="center" wrapText="1"/>
    </xf>
    <xf numFmtId="49" fontId="21" fillId="26" borderId="16" xfId="0" applyNumberFormat="1" applyFont="1" applyFill="1" applyBorder="1" applyAlignment="1">
      <alignment horizontal="justify" vertical="center" wrapText="1"/>
    </xf>
    <xf numFmtId="49" fontId="21" fillId="26" borderId="23" xfId="0" applyNumberFormat="1" applyFont="1" applyFill="1" applyBorder="1" applyAlignment="1">
      <alignment horizontal="left" vertical="center" wrapText="1"/>
    </xf>
    <xf numFmtId="49" fontId="21" fillId="26" borderId="19" xfId="0" applyNumberFormat="1" applyFont="1" applyFill="1" applyBorder="1" applyAlignment="1">
      <alignment horizontal="left" vertical="center" wrapText="1"/>
    </xf>
    <xf numFmtId="2" fontId="20" fillId="26" borderId="11" xfId="0" applyNumberFormat="1" applyFont="1" applyFill="1" applyBorder="1" applyAlignment="1">
      <alignment horizontal="center" vertical="center" wrapText="1"/>
    </xf>
    <xf numFmtId="2" fontId="20" fillId="26" borderId="12" xfId="0" applyNumberFormat="1" applyFont="1" applyFill="1" applyBorder="1" applyAlignment="1">
      <alignment horizontal="center" vertical="center" wrapText="1"/>
    </xf>
    <xf numFmtId="2" fontId="20" fillId="26" borderId="13" xfId="0" applyNumberFormat="1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center" wrapText="1"/>
    </xf>
    <xf numFmtId="49" fontId="21" fillId="26" borderId="12" xfId="0" applyNumberFormat="1" applyFont="1" applyFill="1" applyBorder="1" applyAlignment="1">
      <alignment horizontal="center" vertical="center" wrapText="1"/>
    </xf>
    <xf numFmtId="49" fontId="21" fillId="26" borderId="13" xfId="0" applyNumberFormat="1" applyFont="1" applyFill="1" applyBorder="1" applyAlignment="1">
      <alignment horizontal="center" vertical="center" wrapText="1"/>
    </xf>
    <xf numFmtId="49" fontId="20" fillId="26" borderId="16" xfId="0" applyNumberFormat="1" applyFont="1" applyFill="1" applyBorder="1" applyAlignment="1">
      <alignment horizontal="center" vertical="center" wrapText="1"/>
    </xf>
    <xf numFmtId="49" fontId="20" fillId="26" borderId="18" xfId="0" applyNumberFormat="1" applyFont="1" applyFill="1" applyBorder="1" applyAlignment="1">
      <alignment horizontal="center" vertical="center" wrapText="1"/>
    </xf>
    <xf numFmtId="49" fontId="20" fillId="26" borderId="19" xfId="0" applyNumberFormat="1" applyFont="1" applyFill="1" applyBorder="1" applyAlignment="1">
      <alignment horizontal="center" vertical="center" wrapText="1"/>
    </xf>
    <xf numFmtId="49" fontId="21" fillId="26" borderId="24" xfId="0" applyNumberFormat="1" applyFont="1" applyFill="1" applyBorder="1" applyAlignment="1">
      <alignment horizontal="left" vertical="center" wrapText="1"/>
    </xf>
    <xf numFmtId="49" fontId="21" fillId="26" borderId="16" xfId="0" applyNumberFormat="1" applyFont="1" applyFill="1" applyBorder="1" applyAlignment="1">
      <alignment horizontal="left" vertical="center" wrapText="1"/>
    </xf>
    <xf numFmtId="49" fontId="21" fillId="26" borderId="0" xfId="0" applyNumberFormat="1" applyFont="1" applyFill="1" applyBorder="1" applyAlignment="1">
      <alignment horizontal="justify" vertical="center" wrapText="1"/>
    </xf>
    <xf numFmtId="49" fontId="21" fillId="26" borderId="18" xfId="0" applyNumberFormat="1" applyFont="1" applyFill="1" applyBorder="1" applyAlignment="1">
      <alignment horizontal="justify" vertical="center" wrapText="1"/>
    </xf>
    <xf numFmtId="49" fontId="21" fillId="26" borderId="23" xfId="0" applyNumberFormat="1" applyFont="1" applyFill="1" applyBorder="1" applyAlignment="1">
      <alignment horizontal="justify" vertical="center" wrapText="1"/>
    </xf>
    <xf numFmtId="49" fontId="21" fillId="26" borderId="19" xfId="0" applyNumberFormat="1" applyFont="1" applyFill="1" applyBorder="1" applyAlignment="1">
      <alignment horizontal="justify" vertical="center" wrapText="1"/>
    </xf>
    <xf numFmtId="49" fontId="20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26" borderId="0" xfId="0" applyFont="1" applyFill="1" applyBorder="1" applyAlignment="1">
      <alignment horizontal="justify" vertical="center" wrapText="1"/>
    </xf>
    <xf numFmtId="0" fontId="20" fillId="26" borderId="16" xfId="0" applyFont="1" applyFill="1" applyBorder="1" applyAlignment="1">
      <alignment horizontal="center" vertical="center" textRotation="90" wrapText="1"/>
    </xf>
    <xf numFmtId="0" fontId="20" fillId="26" borderId="18" xfId="0" applyFont="1" applyFill="1" applyBorder="1" applyAlignment="1">
      <alignment horizontal="center" vertical="center" textRotation="90" wrapText="1"/>
    </xf>
    <xf numFmtId="49" fontId="20" fillId="2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2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26" borderId="19" xfId="0" applyNumberFormat="1" applyFont="1" applyFill="1" applyBorder="1" applyAlignment="1" applyProtection="1">
      <alignment horizontal="center" vertical="center" textRotation="90" wrapText="1"/>
      <protection locked="0"/>
    </xf>
    <xf numFmtId="164" fontId="21" fillId="26" borderId="17" xfId="0" applyNumberFormat="1" applyFont="1" applyFill="1" applyBorder="1" applyAlignment="1">
      <alignment horizontal="justify" vertical="center" wrapText="1"/>
    </xf>
    <xf numFmtId="0" fontId="21" fillId="26" borderId="12" xfId="0" applyFont="1" applyFill="1" applyBorder="1" applyAlignment="1" applyProtection="1">
      <alignment horizontal="center" vertical="center" wrapText="1"/>
      <protection locked="0"/>
    </xf>
    <xf numFmtId="0" fontId="24" fillId="26" borderId="0" xfId="0" applyFont="1" applyFill="1" applyAlignment="1">
      <alignment horizontal="center" vertical="center"/>
    </xf>
    <xf numFmtId="49" fontId="24" fillId="26" borderId="0" xfId="0" applyNumberFormat="1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6" xfId="55"/>
    <cellStyle name="Обычный 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B441"/>
  <sheetViews>
    <sheetView tabSelected="1" zoomScale="75" zoomScaleNormal="75" zoomScalePageLayoutView="0" workbookViewId="0" topLeftCell="A1">
      <selection activeCell="V16" sqref="V16"/>
    </sheetView>
  </sheetViews>
  <sheetFormatPr defaultColWidth="9.00390625" defaultRowHeight="12.75"/>
  <cols>
    <col min="1" max="1" width="7.75390625" style="134" customWidth="1"/>
    <col min="2" max="2" width="8.00390625" style="135" customWidth="1"/>
    <col min="3" max="3" width="33.375" style="149" customWidth="1"/>
    <col min="4" max="4" width="38.75390625" style="137" customWidth="1"/>
    <col min="5" max="5" width="5.125" style="134" customWidth="1"/>
    <col min="6" max="6" width="4.375" style="134" customWidth="1"/>
    <col min="7" max="7" width="6.75390625" style="138" customWidth="1"/>
    <col min="8" max="9" width="5.875" style="139" customWidth="1"/>
    <col min="10" max="10" width="12.375" style="140" customWidth="1"/>
    <col min="11" max="11" width="5.625" style="140" customWidth="1"/>
    <col min="12" max="12" width="4.75390625" style="141" customWidth="1"/>
    <col min="13" max="13" width="12.25390625" style="142" customWidth="1"/>
    <col min="14" max="14" width="12.375" style="142" customWidth="1"/>
    <col min="15" max="15" width="11.00390625" style="143" customWidth="1"/>
    <col min="16" max="16" width="12.25390625" style="10" customWidth="1"/>
    <col min="17" max="17" width="10.875" style="10" customWidth="1"/>
    <col min="18" max="18" width="10.25390625" style="10" customWidth="1"/>
    <col min="19" max="19" width="11.375" style="10" customWidth="1"/>
    <col min="20" max="20" width="5.875" style="144" customWidth="1"/>
    <col min="21" max="16384" width="9.125" style="1" customWidth="1"/>
  </cols>
  <sheetData>
    <row r="1" spans="1:130" s="161" customFormat="1" ht="18.75" customHeight="1">
      <c r="A1" s="175" t="s">
        <v>430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</row>
    <row r="2" spans="1:130" s="161" customFormat="1" ht="21" customHeight="1">
      <c r="A2" s="175" t="s">
        <v>432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/>
      <c r="Q2" s="176"/>
      <c r="R2" s="176"/>
      <c r="S2" s="176"/>
      <c r="T2" s="175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</row>
    <row r="3" spans="1:132" s="3" customFormat="1" ht="26.25" customHeight="1">
      <c r="A3" s="169" t="s">
        <v>10</v>
      </c>
      <c r="B3" s="169" t="s">
        <v>11</v>
      </c>
      <c r="C3" s="177" t="s">
        <v>12</v>
      </c>
      <c r="D3" s="180" t="s">
        <v>13</v>
      </c>
      <c r="E3" s="169" t="s">
        <v>14</v>
      </c>
      <c r="F3" s="169" t="s">
        <v>15</v>
      </c>
      <c r="G3" s="169" t="s">
        <v>16</v>
      </c>
      <c r="H3" s="169" t="s">
        <v>21</v>
      </c>
      <c r="I3" s="169" t="s">
        <v>22</v>
      </c>
      <c r="J3" s="169" t="s">
        <v>23</v>
      </c>
      <c r="K3" s="169" t="s">
        <v>24</v>
      </c>
      <c r="L3" s="170" t="s">
        <v>25</v>
      </c>
      <c r="M3" s="171" t="s">
        <v>26</v>
      </c>
      <c r="N3" s="172"/>
      <c r="O3" s="172"/>
      <c r="P3" s="172"/>
      <c r="Q3" s="172"/>
      <c r="R3" s="172"/>
      <c r="S3" s="173"/>
      <c r="T3" s="183" t="s">
        <v>27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</row>
    <row r="4" spans="1:132" s="3" customFormat="1" ht="15" customHeight="1">
      <c r="A4" s="169"/>
      <c r="B4" s="169"/>
      <c r="C4" s="178"/>
      <c r="D4" s="181"/>
      <c r="E4" s="169"/>
      <c r="F4" s="169"/>
      <c r="G4" s="169"/>
      <c r="H4" s="169"/>
      <c r="I4" s="169"/>
      <c r="J4" s="169"/>
      <c r="K4" s="169"/>
      <c r="L4" s="170"/>
      <c r="M4" s="171" t="s">
        <v>28</v>
      </c>
      <c r="N4" s="172"/>
      <c r="O4" s="173"/>
      <c r="P4" s="184" t="s">
        <v>29</v>
      </c>
      <c r="Q4" s="186" t="s">
        <v>30</v>
      </c>
      <c r="R4" s="171" t="s">
        <v>31</v>
      </c>
      <c r="S4" s="173"/>
      <c r="T4" s="18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</row>
    <row r="5" spans="1:132" s="3" customFormat="1" ht="138.75" customHeight="1">
      <c r="A5" s="169"/>
      <c r="B5" s="169"/>
      <c r="C5" s="179"/>
      <c r="D5" s="182"/>
      <c r="E5" s="169"/>
      <c r="F5" s="169"/>
      <c r="G5" s="169"/>
      <c r="H5" s="169"/>
      <c r="I5" s="169"/>
      <c r="J5" s="169"/>
      <c r="K5" s="169"/>
      <c r="L5" s="170"/>
      <c r="M5" s="16" t="s">
        <v>32</v>
      </c>
      <c r="N5" s="16" t="s">
        <v>33</v>
      </c>
      <c r="O5" s="16" t="s">
        <v>34</v>
      </c>
      <c r="P5" s="185"/>
      <c r="Q5" s="187"/>
      <c r="R5" s="16" t="s">
        <v>35</v>
      </c>
      <c r="S5" s="16" t="s">
        <v>36</v>
      </c>
      <c r="T5" s="18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</row>
    <row r="6" spans="1:132" s="3" customFormat="1" ht="15">
      <c r="A6" s="17" t="s">
        <v>37</v>
      </c>
      <c r="B6" s="17" t="s">
        <v>38</v>
      </c>
      <c r="C6" s="18" t="s">
        <v>39</v>
      </c>
      <c r="D6" s="18" t="s">
        <v>40</v>
      </c>
      <c r="E6" s="17" t="s">
        <v>41</v>
      </c>
      <c r="F6" s="17" t="s">
        <v>42</v>
      </c>
      <c r="G6" s="17" t="s">
        <v>43</v>
      </c>
      <c r="H6" s="19" t="s">
        <v>44</v>
      </c>
      <c r="I6" s="19" t="s">
        <v>45</v>
      </c>
      <c r="J6" s="19" t="s">
        <v>46</v>
      </c>
      <c r="K6" s="19" t="s">
        <v>47</v>
      </c>
      <c r="L6" s="19" t="s">
        <v>48</v>
      </c>
      <c r="M6" s="9" t="s">
        <v>49</v>
      </c>
      <c r="N6" s="19" t="s">
        <v>50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19" t="s">
        <v>51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</row>
    <row r="7" spans="1:132" s="5" customFormat="1" ht="18" customHeight="1">
      <c r="A7" s="162" t="s">
        <v>52</v>
      </c>
      <c r="B7" s="188" t="s">
        <v>53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63">
        <f>M8+M299+M312+M371</f>
        <v>20646.1</v>
      </c>
      <c r="N7" s="163">
        <f>N8+N299+N312</f>
        <v>29468.228499999997</v>
      </c>
      <c r="O7" s="163">
        <f>O8+O299+O312</f>
        <v>27755.189300000002</v>
      </c>
      <c r="P7" s="163">
        <f>P8+P299+P312</f>
        <v>23210</v>
      </c>
      <c r="Q7" s="163">
        <f>Q8+Q299+Q312+Q371</f>
        <v>22192.6</v>
      </c>
      <c r="R7" s="163">
        <f>R8+R299+R312+R371</f>
        <v>22198.899999999994</v>
      </c>
      <c r="S7" s="163">
        <f>S8+S299+S312+S371</f>
        <v>22198.899999999994</v>
      </c>
      <c r="T7" s="16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</row>
    <row r="8" spans="1:132" s="161" customFormat="1" ht="18" customHeight="1">
      <c r="A8" s="165"/>
      <c r="B8" s="166" t="s">
        <v>37</v>
      </c>
      <c r="C8" s="189" t="s">
        <v>54</v>
      </c>
      <c r="D8" s="189"/>
      <c r="E8" s="189"/>
      <c r="F8" s="189"/>
      <c r="G8" s="189"/>
      <c r="H8" s="189"/>
      <c r="I8" s="189"/>
      <c r="J8" s="189"/>
      <c r="K8" s="189"/>
      <c r="L8" s="189"/>
      <c r="M8" s="167">
        <f>M15+M22+M25+M33+M38+M72+M82+M92+M102+M144+M151+M167+M178+M185+M192+M238+M245+M252+M259+M281+M288+M295</f>
        <v>19920</v>
      </c>
      <c r="N8" s="167">
        <f>N15+N22+N25+N33+N58+N72+N82+N92+N102+N144+N151+N167+N178+N192+N238+N245+N252+N259+N277+N281+N288+N295</f>
        <v>28742.1285</v>
      </c>
      <c r="O8" s="167">
        <f>O15+O22+O25+O33+O58+O72+O82+O92+O102+O144+O151+O167+O178+O192+O238+O245+O252+O259+O277+O281+O288+O295</f>
        <v>27044.0043</v>
      </c>
      <c r="P8" s="167">
        <f>P15+P22+P25+P33+P58+P72+P92+P102+P137+P144+P151+P162+P167+P178+P185+P192+P238+P245+P252+P259+P277+P281+P288+P295</f>
        <v>22500.9</v>
      </c>
      <c r="Q8" s="167">
        <f>Q15+Q22+Q25+Q33+Q58+Q72+Q92+Q102+Q137+Q144+Q151+Q162+Q167+Q178+Q192+Q238+Q245+Q252+Q259+Q277+Q281+Q288+Q295</f>
        <v>22038.5</v>
      </c>
      <c r="R8" s="167">
        <f>R15+R22+R25+R33+R58+R72+R92+R102+R137+R144+R151+R162+R167+R178+R192+R238+R245+R252+R259+R277+R281+R288+R295</f>
        <v>22044.799999999996</v>
      </c>
      <c r="S8" s="167">
        <f>S15+S22+S25+S33+S58+S72+S92+S102+S137+S144+S151+S162+S167+S178+S192+S238+S245+S252+S259+S277+S281+S288+S295</f>
        <v>22044.799999999996</v>
      </c>
      <c r="T8" s="168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</row>
    <row r="9" spans="1:20" s="6" customFormat="1" ht="66.75" customHeight="1" hidden="1">
      <c r="A9" s="22">
        <v>403</v>
      </c>
      <c r="B9" s="23" t="s">
        <v>55</v>
      </c>
      <c r="C9" s="24" t="s">
        <v>56</v>
      </c>
      <c r="D9" s="24" t="s">
        <v>57</v>
      </c>
      <c r="E9" s="25" t="s">
        <v>58</v>
      </c>
      <c r="F9" s="26">
        <v>40625</v>
      </c>
      <c r="G9" s="26">
        <v>42277</v>
      </c>
      <c r="H9" s="19" t="s">
        <v>59</v>
      </c>
      <c r="I9" s="19" t="s">
        <v>60</v>
      </c>
      <c r="J9" s="19" t="s">
        <v>61</v>
      </c>
      <c r="K9" s="19"/>
      <c r="L9" s="27"/>
      <c r="M9" s="15"/>
      <c r="N9" s="15"/>
      <c r="O9" s="15"/>
      <c r="P9" s="15"/>
      <c r="Q9" s="15"/>
      <c r="R9" s="15"/>
      <c r="S9" s="15"/>
      <c r="T9" s="21"/>
    </row>
    <row r="10" spans="1:20" s="6" customFormat="1" ht="18" customHeight="1" hidden="1">
      <c r="A10" s="190"/>
      <c r="B10" s="190"/>
      <c r="C10" s="191" t="s">
        <v>62</v>
      </c>
      <c r="D10" s="192"/>
      <c r="E10" s="192"/>
      <c r="F10" s="192"/>
      <c r="G10" s="193"/>
      <c r="H10" s="27" t="s">
        <v>59</v>
      </c>
      <c r="I10" s="27" t="s">
        <v>60</v>
      </c>
      <c r="J10" s="27" t="s">
        <v>61</v>
      </c>
      <c r="K10" s="27" t="s">
        <v>63</v>
      </c>
      <c r="L10" s="27" t="s">
        <v>377</v>
      </c>
      <c r="M10" s="15"/>
      <c r="N10" s="15"/>
      <c r="O10" s="15"/>
      <c r="P10" s="15"/>
      <c r="Q10" s="15"/>
      <c r="R10" s="15"/>
      <c r="S10" s="15"/>
      <c r="T10" s="21">
        <v>1</v>
      </c>
    </row>
    <row r="11" spans="1:20" s="6" customFormat="1" ht="18" customHeight="1" hidden="1">
      <c r="A11" s="190"/>
      <c r="B11" s="190"/>
      <c r="C11" s="191" t="s">
        <v>64</v>
      </c>
      <c r="D11" s="192"/>
      <c r="E11" s="192"/>
      <c r="F11" s="192"/>
      <c r="G11" s="193"/>
      <c r="H11" s="27" t="s">
        <v>59</v>
      </c>
      <c r="I11" s="27" t="s">
        <v>60</v>
      </c>
      <c r="J11" s="27" t="s">
        <v>61</v>
      </c>
      <c r="K11" s="27" t="s">
        <v>75</v>
      </c>
      <c r="L11" s="27" t="s">
        <v>377</v>
      </c>
      <c r="M11" s="15"/>
      <c r="N11" s="15"/>
      <c r="O11" s="15"/>
      <c r="P11" s="15"/>
      <c r="Q11" s="15"/>
      <c r="R11" s="15"/>
      <c r="S11" s="15"/>
      <c r="T11" s="21">
        <v>1</v>
      </c>
    </row>
    <row r="12" spans="1:20" s="6" customFormat="1" ht="63.75" customHeight="1" hidden="1">
      <c r="A12" s="22">
        <v>403</v>
      </c>
      <c r="B12" s="23" t="s">
        <v>65</v>
      </c>
      <c r="C12" s="28" t="s">
        <v>66</v>
      </c>
      <c r="D12" s="28" t="s">
        <v>67</v>
      </c>
      <c r="E12" s="29" t="s">
        <v>58</v>
      </c>
      <c r="F12" s="30">
        <v>38692</v>
      </c>
      <c r="G12" s="29" t="s">
        <v>68</v>
      </c>
      <c r="H12" s="19" t="s">
        <v>59</v>
      </c>
      <c r="I12" s="19" t="s">
        <v>69</v>
      </c>
      <c r="J12" s="19" t="s">
        <v>70</v>
      </c>
      <c r="K12" s="19"/>
      <c r="L12" s="27"/>
      <c r="M12" s="15"/>
      <c r="N12" s="15"/>
      <c r="O12" s="15"/>
      <c r="P12" s="15"/>
      <c r="Q12" s="15"/>
      <c r="R12" s="15"/>
      <c r="S12" s="15"/>
      <c r="T12" s="21"/>
    </row>
    <row r="13" spans="1:20" s="6" customFormat="1" ht="18" customHeight="1" hidden="1">
      <c r="A13" s="190"/>
      <c r="B13" s="190"/>
      <c r="C13" s="195" t="s">
        <v>62</v>
      </c>
      <c r="D13" s="195"/>
      <c r="E13" s="195"/>
      <c r="F13" s="195"/>
      <c r="G13" s="195"/>
      <c r="H13" s="27" t="s">
        <v>59</v>
      </c>
      <c r="I13" s="27" t="s">
        <v>69</v>
      </c>
      <c r="J13" s="27" t="s">
        <v>70</v>
      </c>
      <c r="K13" s="27" t="s">
        <v>63</v>
      </c>
      <c r="L13" s="27" t="s">
        <v>377</v>
      </c>
      <c r="M13" s="15"/>
      <c r="N13" s="15"/>
      <c r="O13" s="15"/>
      <c r="P13" s="15"/>
      <c r="Q13" s="15"/>
      <c r="R13" s="15"/>
      <c r="S13" s="15"/>
      <c r="T13" s="21">
        <v>1</v>
      </c>
    </row>
    <row r="14" spans="1:20" s="6" customFormat="1" ht="18" customHeight="1" hidden="1">
      <c r="A14" s="194"/>
      <c r="B14" s="190"/>
      <c r="C14" s="195" t="s">
        <v>64</v>
      </c>
      <c r="D14" s="177"/>
      <c r="E14" s="177"/>
      <c r="F14" s="177"/>
      <c r="G14" s="177"/>
      <c r="H14" s="27" t="s">
        <v>59</v>
      </c>
      <c r="I14" s="27" t="s">
        <v>69</v>
      </c>
      <c r="J14" s="27" t="s">
        <v>70</v>
      </c>
      <c r="K14" s="27" t="s">
        <v>75</v>
      </c>
      <c r="L14" s="27" t="s">
        <v>377</v>
      </c>
      <c r="M14" s="15"/>
      <c r="N14" s="15"/>
      <c r="O14" s="15"/>
      <c r="P14" s="15"/>
      <c r="Q14" s="15"/>
      <c r="R14" s="15"/>
      <c r="S14" s="15"/>
      <c r="T14" s="21">
        <v>1</v>
      </c>
    </row>
    <row r="15" spans="1:41" s="7" customFormat="1" ht="63.75" customHeight="1">
      <c r="A15" s="194">
        <v>403</v>
      </c>
      <c r="B15" s="199" t="s">
        <v>55</v>
      </c>
      <c r="C15" s="180" t="s">
        <v>71</v>
      </c>
      <c r="D15" s="31" t="s">
        <v>67</v>
      </c>
      <c r="E15" s="32" t="s">
        <v>58</v>
      </c>
      <c r="F15" s="33">
        <v>38692</v>
      </c>
      <c r="G15" s="29" t="s">
        <v>68</v>
      </c>
      <c r="H15" s="201" t="s">
        <v>59</v>
      </c>
      <c r="I15" s="201" t="s">
        <v>69</v>
      </c>
      <c r="J15" s="201" t="s">
        <v>72</v>
      </c>
      <c r="K15" s="201"/>
      <c r="L15" s="207"/>
      <c r="M15" s="196">
        <f aca="true" t="shared" si="0" ref="M15:S15">M17+M18</f>
        <v>1645.6999999999998</v>
      </c>
      <c r="N15" s="196">
        <f t="shared" si="0"/>
        <v>1956</v>
      </c>
      <c r="O15" s="196">
        <f t="shared" si="0"/>
        <v>1944.8908900000001</v>
      </c>
      <c r="P15" s="196">
        <f t="shared" si="0"/>
        <v>1894.9</v>
      </c>
      <c r="Q15" s="196">
        <f>Q17+Q18</f>
        <v>1813</v>
      </c>
      <c r="R15" s="196">
        <f>R17+R18</f>
        <v>1813.5</v>
      </c>
      <c r="S15" s="196">
        <f t="shared" si="0"/>
        <v>1813.5</v>
      </c>
      <c r="T15" s="203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s="7" customFormat="1" ht="84.75" customHeight="1">
      <c r="A16" s="198"/>
      <c r="B16" s="200"/>
      <c r="C16" s="182"/>
      <c r="D16" s="34" t="s">
        <v>434</v>
      </c>
      <c r="E16" s="35" t="s">
        <v>58</v>
      </c>
      <c r="F16" s="36">
        <v>39356</v>
      </c>
      <c r="G16" s="37" t="s">
        <v>68</v>
      </c>
      <c r="H16" s="202"/>
      <c r="I16" s="202"/>
      <c r="J16" s="202"/>
      <c r="K16" s="202"/>
      <c r="L16" s="208"/>
      <c r="M16" s="197"/>
      <c r="N16" s="197"/>
      <c r="O16" s="197"/>
      <c r="P16" s="197"/>
      <c r="Q16" s="197"/>
      <c r="R16" s="197"/>
      <c r="S16" s="197"/>
      <c r="T16" s="20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7" customFormat="1" ht="32.25" customHeight="1">
      <c r="A17" s="198"/>
      <c r="B17" s="190"/>
      <c r="C17" s="191" t="s">
        <v>73</v>
      </c>
      <c r="D17" s="205"/>
      <c r="E17" s="205"/>
      <c r="F17" s="205"/>
      <c r="G17" s="206"/>
      <c r="H17" s="27" t="s">
        <v>59</v>
      </c>
      <c r="I17" s="27" t="s">
        <v>69</v>
      </c>
      <c r="J17" s="19" t="s">
        <v>72</v>
      </c>
      <c r="K17" s="27" t="s">
        <v>63</v>
      </c>
      <c r="L17" s="27" t="s">
        <v>377</v>
      </c>
      <c r="M17" s="15">
        <v>1263.8</v>
      </c>
      <c r="N17" s="15">
        <v>1495.4</v>
      </c>
      <c r="O17" s="15">
        <v>1495.29422</v>
      </c>
      <c r="P17" s="15">
        <v>1455.4</v>
      </c>
      <c r="Q17" s="15">
        <v>1392.5</v>
      </c>
      <c r="R17" s="15">
        <v>1392.9</v>
      </c>
      <c r="S17" s="15">
        <v>1392.9</v>
      </c>
      <c r="T17" s="21">
        <v>1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s="7" customFormat="1" ht="27" customHeight="1">
      <c r="A18" s="190"/>
      <c r="B18" s="190"/>
      <c r="C18" s="191" t="s">
        <v>74</v>
      </c>
      <c r="D18" s="192"/>
      <c r="E18" s="192"/>
      <c r="F18" s="192"/>
      <c r="G18" s="193"/>
      <c r="H18" s="27" t="s">
        <v>59</v>
      </c>
      <c r="I18" s="27" t="s">
        <v>69</v>
      </c>
      <c r="J18" s="19" t="s">
        <v>72</v>
      </c>
      <c r="K18" s="27" t="s">
        <v>75</v>
      </c>
      <c r="L18" s="27" t="s">
        <v>377</v>
      </c>
      <c r="M18" s="15">
        <v>381.9</v>
      </c>
      <c r="N18" s="15">
        <v>460.6</v>
      </c>
      <c r="O18" s="15">
        <v>449.59667</v>
      </c>
      <c r="P18" s="15">
        <v>439.5</v>
      </c>
      <c r="Q18" s="15">
        <v>420.5</v>
      </c>
      <c r="R18" s="15">
        <v>420.6</v>
      </c>
      <c r="S18" s="15">
        <v>420.6</v>
      </c>
      <c r="T18" s="21">
        <v>1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20" s="6" customFormat="1" ht="62.25" customHeight="1" hidden="1">
      <c r="A19" s="22">
        <v>403</v>
      </c>
      <c r="B19" s="23" t="s">
        <v>76</v>
      </c>
      <c r="C19" s="38" t="s">
        <v>77</v>
      </c>
      <c r="D19" s="28" t="s">
        <v>67</v>
      </c>
      <c r="E19" s="29" t="s">
        <v>58</v>
      </c>
      <c r="F19" s="30">
        <v>38692</v>
      </c>
      <c r="G19" s="29" t="s">
        <v>68</v>
      </c>
      <c r="H19" s="27" t="s">
        <v>59</v>
      </c>
      <c r="I19" s="27" t="s">
        <v>69</v>
      </c>
      <c r="J19" s="27" t="s">
        <v>78</v>
      </c>
      <c r="K19" s="27"/>
      <c r="L19" s="27"/>
      <c r="M19" s="15"/>
      <c r="N19" s="15"/>
      <c r="O19" s="15"/>
      <c r="P19" s="15"/>
      <c r="Q19" s="15"/>
      <c r="R19" s="15"/>
      <c r="S19" s="15"/>
      <c r="T19" s="21"/>
    </row>
    <row r="20" spans="1:20" s="6" customFormat="1" ht="18" customHeight="1" hidden="1">
      <c r="A20" s="209"/>
      <c r="B20" s="210"/>
      <c r="C20" s="191" t="s">
        <v>79</v>
      </c>
      <c r="D20" s="192"/>
      <c r="E20" s="192"/>
      <c r="F20" s="192"/>
      <c r="G20" s="193"/>
      <c r="H20" s="27" t="s">
        <v>59</v>
      </c>
      <c r="I20" s="27" t="s">
        <v>69</v>
      </c>
      <c r="J20" s="27" t="s">
        <v>78</v>
      </c>
      <c r="K20" s="27" t="s">
        <v>80</v>
      </c>
      <c r="L20" s="27">
        <v>290</v>
      </c>
      <c r="M20" s="15"/>
      <c r="N20" s="15"/>
      <c r="O20" s="15"/>
      <c r="P20" s="15"/>
      <c r="Q20" s="15"/>
      <c r="R20" s="15"/>
      <c r="S20" s="15"/>
      <c r="T20" s="21">
        <v>2</v>
      </c>
    </row>
    <row r="21" spans="1:20" s="6" customFormat="1" ht="18" customHeight="1" hidden="1">
      <c r="A21" s="211"/>
      <c r="B21" s="212"/>
      <c r="C21" s="191" t="s">
        <v>79</v>
      </c>
      <c r="D21" s="192"/>
      <c r="E21" s="192"/>
      <c r="F21" s="192"/>
      <c r="G21" s="193"/>
      <c r="H21" s="27" t="s">
        <v>59</v>
      </c>
      <c r="I21" s="27" t="s">
        <v>69</v>
      </c>
      <c r="J21" s="27" t="s">
        <v>78</v>
      </c>
      <c r="K21" s="27" t="s">
        <v>81</v>
      </c>
      <c r="L21" s="27">
        <v>290</v>
      </c>
      <c r="M21" s="15"/>
      <c r="N21" s="15"/>
      <c r="O21" s="15"/>
      <c r="P21" s="15"/>
      <c r="Q21" s="15"/>
      <c r="R21" s="15"/>
      <c r="S21" s="15"/>
      <c r="T21" s="21">
        <v>2</v>
      </c>
    </row>
    <row r="22" spans="1:20" s="6" customFormat="1" ht="66" customHeight="1">
      <c r="A22" s="194">
        <v>403</v>
      </c>
      <c r="B22" s="214" t="s">
        <v>65</v>
      </c>
      <c r="C22" s="217" t="s">
        <v>343</v>
      </c>
      <c r="D22" s="180" t="s">
        <v>67</v>
      </c>
      <c r="E22" s="219" t="s">
        <v>58</v>
      </c>
      <c r="F22" s="221">
        <v>38692</v>
      </c>
      <c r="G22" s="219" t="s">
        <v>68</v>
      </c>
      <c r="H22" s="207" t="s">
        <v>59</v>
      </c>
      <c r="I22" s="207" t="s">
        <v>69</v>
      </c>
      <c r="J22" s="207" t="s">
        <v>344</v>
      </c>
      <c r="K22" s="207"/>
      <c r="L22" s="207"/>
      <c r="M22" s="196">
        <f>M24</f>
        <v>95.8</v>
      </c>
      <c r="N22" s="196">
        <f aca="true" t="shared" si="1" ref="N22:S22">N24</f>
        <v>103.3</v>
      </c>
      <c r="O22" s="196">
        <f t="shared" si="1"/>
        <v>5.5465</v>
      </c>
      <c r="P22" s="196">
        <f t="shared" si="1"/>
        <v>100</v>
      </c>
      <c r="Q22" s="196">
        <f>Q24</f>
        <v>95.5</v>
      </c>
      <c r="R22" s="196">
        <f>R24</f>
        <v>95.5</v>
      </c>
      <c r="S22" s="196">
        <f t="shared" si="1"/>
        <v>95.5</v>
      </c>
      <c r="T22" s="203"/>
    </row>
    <row r="23" spans="1:41" s="8" customFormat="1" ht="94.5" customHeight="1">
      <c r="A23" s="213"/>
      <c r="B23" s="215"/>
      <c r="C23" s="218"/>
      <c r="D23" s="182"/>
      <c r="E23" s="220"/>
      <c r="F23" s="222"/>
      <c r="G23" s="220"/>
      <c r="H23" s="208"/>
      <c r="I23" s="208"/>
      <c r="J23" s="208"/>
      <c r="K23" s="208"/>
      <c r="L23" s="208"/>
      <c r="M23" s="197"/>
      <c r="N23" s="197"/>
      <c r="O23" s="197"/>
      <c r="P23" s="197"/>
      <c r="Q23" s="197"/>
      <c r="R23" s="197"/>
      <c r="S23" s="197"/>
      <c r="T23" s="20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s="8" customFormat="1" ht="39.75" customHeight="1">
      <c r="A24" s="198"/>
      <c r="B24" s="216"/>
      <c r="C24" s="223" t="s">
        <v>433</v>
      </c>
      <c r="D24" s="224"/>
      <c r="E24" s="224"/>
      <c r="F24" s="224"/>
      <c r="G24" s="225"/>
      <c r="H24" s="27" t="s">
        <v>59</v>
      </c>
      <c r="I24" s="27" t="s">
        <v>69</v>
      </c>
      <c r="J24" s="27" t="s">
        <v>344</v>
      </c>
      <c r="K24" s="27" t="s">
        <v>113</v>
      </c>
      <c r="L24" s="27"/>
      <c r="M24" s="15">
        <v>95.8</v>
      </c>
      <c r="N24" s="15">
        <v>103.3</v>
      </c>
      <c r="O24" s="15">
        <v>5.5465</v>
      </c>
      <c r="P24" s="15">
        <v>100</v>
      </c>
      <c r="Q24" s="15">
        <v>95.5</v>
      </c>
      <c r="R24" s="15">
        <v>95.5</v>
      </c>
      <c r="S24" s="15">
        <v>95.5</v>
      </c>
      <c r="T24" s="21">
        <v>2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s="7" customFormat="1" ht="78.75" customHeight="1">
      <c r="A25" s="22">
        <v>403</v>
      </c>
      <c r="B25" s="23" t="s">
        <v>402</v>
      </c>
      <c r="C25" s="17" t="s">
        <v>428</v>
      </c>
      <c r="D25" s="39" t="s">
        <v>83</v>
      </c>
      <c r="E25" s="25" t="s">
        <v>58</v>
      </c>
      <c r="F25" s="26">
        <v>39814</v>
      </c>
      <c r="G25" s="25" t="s">
        <v>68</v>
      </c>
      <c r="H25" s="27" t="s">
        <v>59</v>
      </c>
      <c r="I25" s="27" t="s">
        <v>47</v>
      </c>
      <c r="J25" s="27" t="s">
        <v>84</v>
      </c>
      <c r="K25" s="27"/>
      <c r="L25" s="27"/>
      <c r="M25" s="15">
        <f>M26</f>
        <v>50</v>
      </c>
      <c r="N25" s="15">
        <f>N26</f>
        <v>50</v>
      </c>
      <c r="O25" s="15"/>
      <c r="P25" s="15">
        <f>P26</f>
        <v>50</v>
      </c>
      <c r="Q25" s="15">
        <f>Q26</f>
        <v>50</v>
      </c>
      <c r="R25" s="15">
        <f>R26</f>
        <v>50</v>
      </c>
      <c r="S25" s="15">
        <f>S26</f>
        <v>50</v>
      </c>
      <c r="T25" s="21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s="7" customFormat="1" ht="23.25" customHeight="1">
      <c r="A26" s="226"/>
      <c r="B26" s="227"/>
      <c r="C26" s="228" t="s">
        <v>85</v>
      </c>
      <c r="D26" s="229"/>
      <c r="E26" s="229"/>
      <c r="F26" s="229"/>
      <c r="G26" s="230"/>
      <c r="H26" s="27" t="s">
        <v>59</v>
      </c>
      <c r="I26" s="27" t="s">
        <v>47</v>
      </c>
      <c r="J26" s="27" t="s">
        <v>84</v>
      </c>
      <c r="K26" s="27" t="s">
        <v>86</v>
      </c>
      <c r="L26" s="27" t="s">
        <v>377</v>
      </c>
      <c r="M26" s="15">
        <v>50</v>
      </c>
      <c r="N26" s="15">
        <v>50</v>
      </c>
      <c r="O26" s="15"/>
      <c r="P26" s="15">
        <v>50</v>
      </c>
      <c r="Q26" s="15">
        <v>50</v>
      </c>
      <c r="R26" s="15">
        <v>50</v>
      </c>
      <c r="S26" s="15">
        <v>50</v>
      </c>
      <c r="T26" s="21">
        <v>2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20" s="6" customFormat="1" ht="78" customHeight="1" hidden="1">
      <c r="A27" s="22">
        <v>403</v>
      </c>
      <c r="B27" s="23" t="s">
        <v>220</v>
      </c>
      <c r="C27" s="18" t="s">
        <v>87</v>
      </c>
      <c r="D27" s="24" t="s">
        <v>83</v>
      </c>
      <c r="E27" s="25" t="s">
        <v>58</v>
      </c>
      <c r="F27" s="26">
        <v>39814</v>
      </c>
      <c r="G27" s="25" t="s">
        <v>68</v>
      </c>
      <c r="H27" s="19" t="s">
        <v>59</v>
      </c>
      <c r="I27" s="19" t="s">
        <v>47</v>
      </c>
      <c r="J27" s="19" t="s">
        <v>210</v>
      </c>
      <c r="K27" s="19"/>
      <c r="L27" s="27"/>
      <c r="M27" s="15"/>
      <c r="N27" s="15"/>
      <c r="O27" s="15"/>
      <c r="P27" s="15"/>
      <c r="Q27" s="15"/>
      <c r="R27" s="15"/>
      <c r="S27" s="15"/>
      <c r="T27" s="21"/>
    </row>
    <row r="28" spans="1:20" s="6" customFormat="1" ht="18" customHeight="1" hidden="1">
      <c r="A28" s="190"/>
      <c r="B28" s="190"/>
      <c r="C28" s="191" t="s">
        <v>79</v>
      </c>
      <c r="D28" s="192"/>
      <c r="E28" s="192"/>
      <c r="F28" s="192"/>
      <c r="G28" s="193"/>
      <c r="H28" s="27" t="s">
        <v>59</v>
      </c>
      <c r="I28" s="27" t="s">
        <v>47</v>
      </c>
      <c r="J28" s="27" t="s">
        <v>210</v>
      </c>
      <c r="K28" s="27" t="s">
        <v>86</v>
      </c>
      <c r="L28" s="27">
        <v>290</v>
      </c>
      <c r="M28" s="15"/>
      <c r="N28" s="15"/>
      <c r="O28" s="15"/>
      <c r="P28" s="15"/>
      <c r="Q28" s="15"/>
      <c r="R28" s="15"/>
      <c r="S28" s="15"/>
      <c r="T28" s="21">
        <v>2</v>
      </c>
    </row>
    <row r="29" spans="1:20" s="6" customFormat="1" ht="78.75" customHeight="1" hidden="1">
      <c r="A29" s="22">
        <v>403</v>
      </c>
      <c r="B29" s="23" t="s">
        <v>221</v>
      </c>
      <c r="C29" s="18" t="s">
        <v>87</v>
      </c>
      <c r="D29" s="24" t="s">
        <v>83</v>
      </c>
      <c r="E29" s="25" t="s">
        <v>58</v>
      </c>
      <c r="F29" s="26">
        <v>39814</v>
      </c>
      <c r="G29" s="25" t="s">
        <v>68</v>
      </c>
      <c r="H29" s="27" t="s">
        <v>59</v>
      </c>
      <c r="I29" s="27" t="s">
        <v>47</v>
      </c>
      <c r="J29" s="27" t="s">
        <v>88</v>
      </c>
      <c r="K29" s="27"/>
      <c r="L29" s="27"/>
      <c r="M29" s="15"/>
      <c r="N29" s="15"/>
      <c r="O29" s="15"/>
      <c r="P29" s="15"/>
      <c r="Q29" s="15"/>
      <c r="R29" s="15"/>
      <c r="S29" s="15"/>
      <c r="T29" s="21"/>
    </row>
    <row r="30" spans="1:20" s="6" customFormat="1" ht="23.25" customHeight="1" hidden="1">
      <c r="A30" s="226"/>
      <c r="B30" s="227"/>
      <c r="C30" s="228" t="s">
        <v>79</v>
      </c>
      <c r="D30" s="229"/>
      <c r="E30" s="229"/>
      <c r="F30" s="229"/>
      <c r="G30" s="230"/>
      <c r="H30" s="27" t="s">
        <v>59</v>
      </c>
      <c r="I30" s="27" t="s">
        <v>47</v>
      </c>
      <c r="J30" s="27" t="s">
        <v>88</v>
      </c>
      <c r="K30" s="27" t="s">
        <v>86</v>
      </c>
      <c r="L30" s="27">
        <v>290</v>
      </c>
      <c r="M30" s="15"/>
      <c r="N30" s="15"/>
      <c r="O30" s="15"/>
      <c r="P30" s="15"/>
      <c r="Q30" s="15"/>
      <c r="R30" s="15"/>
      <c r="S30" s="15"/>
      <c r="T30" s="21">
        <v>2</v>
      </c>
    </row>
    <row r="31" spans="1:20" s="6" customFormat="1" ht="82.5" customHeight="1" hidden="1">
      <c r="A31" s="22">
        <v>403</v>
      </c>
      <c r="B31" s="23" t="s">
        <v>378</v>
      </c>
      <c r="C31" s="18" t="s">
        <v>104</v>
      </c>
      <c r="D31" s="24" t="s">
        <v>105</v>
      </c>
      <c r="E31" s="25" t="s">
        <v>58</v>
      </c>
      <c r="F31" s="26">
        <v>41640</v>
      </c>
      <c r="G31" s="37" t="s">
        <v>106</v>
      </c>
      <c r="H31" s="19" t="s">
        <v>59</v>
      </c>
      <c r="I31" s="19" t="s">
        <v>47</v>
      </c>
      <c r="J31" s="19" t="s">
        <v>107</v>
      </c>
      <c r="K31" s="19"/>
      <c r="L31" s="27"/>
      <c r="M31" s="15"/>
      <c r="N31" s="15"/>
      <c r="O31" s="15"/>
      <c r="P31" s="15"/>
      <c r="Q31" s="15"/>
      <c r="R31" s="15"/>
      <c r="S31" s="15"/>
      <c r="T31" s="21"/>
    </row>
    <row r="32" spans="1:20" s="6" customFormat="1" ht="18" customHeight="1" hidden="1">
      <c r="A32" s="190"/>
      <c r="B32" s="190"/>
      <c r="C32" s="191" t="s">
        <v>79</v>
      </c>
      <c r="D32" s="192"/>
      <c r="E32" s="192"/>
      <c r="F32" s="192"/>
      <c r="G32" s="193"/>
      <c r="H32" s="27" t="s">
        <v>59</v>
      </c>
      <c r="I32" s="27" t="s">
        <v>47</v>
      </c>
      <c r="J32" s="27" t="s">
        <v>107</v>
      </c>
      <c r="K32" s="27" t="s">
        <v>86</v>
      </c>
      <c r="L32" s="27">
        <v>290</v>
      </c>
      <c r="M32" s="15"/>
      <c r="N32" s="15"/>
      <c r="O32" s="15"/>
      <c r="P32" s="15"/>
      <c r="Q32" s="15"/>
      <c r="R32" s="15"/>
      <c r="S32" s="15"/>
      <c r="T32" s="21">
        <v>2</v>
      </c>
    </row>
    <row r="33" spans="1:41" s="7" customFormat="1" ht="82.5" customHeight="1">
      <c r="A33" s="22">
        <v>403</v>
      </c>
      <c r="B33" s="23" t="s">
        <v>347</v>
      </c>
      <c r="C33" s="17" t="s">
        <v>108</v>
      </c>
      <c r="D33" s="39" t="s">
        <v>105</v>
      </c>
      <c r="E33" s="25" t="s">
        <v>58</v>
      </c>
      <c r="F33" s="26">
        <v>41640</v>
      </c>
      <c r="G33" s="37" t="s">
        <v>106</v>
      </c>
      <c r="H33" s="19" t="s">
        <v>59</v>
      </c>
      <c r="I33" s="19" t="s">
        <v>47</v>
      </c>
      <c r="J33" s="19" t="s">
        <v>109</v>
      </c>
      <c r="K33" s="19"/>
      <c r="L33" s="27"/>
      <c r="M33" s="15">
        <f>M34</f>
        <v>155</v>
      </c>
      <c r="N33" s="15">
        <f>N34</f>
        <v>155</v>
      </c>
      <c r="O33" s="15"/>
      <c r="P33" s="15">
        <f>P34</f>
        <v>155</v>
      </c>
      <c r="Q33" s="15">
        <f>Q34</f>
        <v>55</v>
      </c>
      <c r="R33" s="15">
        <f>R34</f>
        <v>55</v>
      </c>
      <c r="S33" s="15">
        <f>S34</f>
        <v>55</v>
      </c>
      <c r="T33" s="21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s="7" customFormat="1" ht="18" customHeight="1">
      <c r="A34" s="190"/>
      <c r="B34" s="190"/>
      <c r="C34" s="228" t="s">
        <v>85</v>
      </c>
      <c r="D34" s="229"/>
      <c r="E34" s="229"/>
      <c r="F34" s="229"/>
      <c r="G34" s="230"/>
      <c r="H34" s="27" t="s">
        <v>59</v>
      </c>
      <c r="I34" s="27" t="s">
        <v>47</v>
      </c>
      <c r="J34" s="27" t="s">
        <v>109</v>
      </c>
      <c r="K34" s="27" t="s">
        <v>86</v>
      </c>
      <c r="L34" s="27" t="s">
        <v>377</v>
      </c>
      <c r="M34" s="15">
        <v>155</v>
      </c>
      <c r="N34" s="15">
        <v>155</v>
      </c>
      <c r="O34" s="15"/>
      <c r="P34" s="15">
        <v>155</v>
      </c>
      <c r="Q34" s="15">
        <v>55</v>
      </c>
      <c r="R34" s="15">
        <v>55</v>
      </c>
      <c r="S34" s="15">
        <v>55</v>
      </c>
      <c r="T34" s="21">
        <v>2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20" s="6" customFormat="1" ht="140.25" customHeight="1" hidden="1">
      <c r="A35" s="190">
        <v>403</v>
      </c>
      <c r="B35" s="231" t="s">
        <v>222</v>
      </c>
      <c r="C35" s="232" t="s">
        <v>334</v>
      </c>
      <c r="D35" s="28" t="s">
        <v>335</v>
      </c>
      <c r="E35" s="29" t="s">
        <v>58</v>
      </c>
      <c r="F35" s="30">
        <v>39814</v>
      </c>
      <c r="G35" s="29" t="s">
        <v>68</v>
      </c>
      <c r="H35" s="234" t="s">
        <v>59</v>
      </c>
      <c r="I35" s="234" t="s">
        <v>49</v>
      </c>
      <c r="J35" s="234" t="s">
        <v>110</v>
      </c>
      <c r="K35" s="234"/>
      <c r="L35" s="235"/>
      <c r="M35" s="196"/>
      <c r="N35" s="196"/>
      <c r="O35" s="196"/>
      <c r="P35" s="196"/>
      <c r="Q35" s="236"/>
      <c r="R35" s="236"/>
      <c r="S35" s="236"/>
      <c r="T35" s="237"/>
    </row>
    <row r="36" spans="1:20" s="6" customFormat="1" ht="121.5" customHeight="1" hidden="1">
      <c r="A36" s="190"/>
      <c r="B36" s="231"/>
      <c r="C36" s="233"/>
      <c r="D36" s="40" t="s">
        <v>111</v>
      </c>
      <c r="E36" s="37" t="s">
        <v>58</v>
      </c>
      <c r="F36" s="41">
        <v>41858</v>
      </c>
      <c r="G36" s="41">
        <v>42023</v>
      </c>
      <c r="H36" s="234"/>
      <c r="I36" s="234"/>
      <c r="J36" s="234"/>
      <c r="K36" s="234"/>
      <c r="L36" s="235"/>
      <c r="M36" s="197"/>
      <c r="N36" s="197"/>
      <c r="O36" s="197"/>
      <c r="P36" s="197"/>
      <c r="Q36" s="236"/>
      <c r="R36" s="236"/>
      <c r="S36" s="236"/>
      <c r="T36" s="237"/>
    </row>
    <row r="37" spans="1:20" s="6" customFormat="1" ht="18" customHeight="1" hidden="1">
      <c r="A37" s="22"/>
      <c r="B37" s="22"/>
      <c r="C37" s="195" t="s">
        <v>112</v>
      </c>
      <c r="D37" s="195"/>
      <c r="E37" s="195"/>
      <c r="F37" s="195"/>
      <c r="G37" s="195"/>
      <c r="H37" s="27" t="s">
        <v>59</v>
      </c>
      <c r="I37" s="27" t="s">
        <v>49</v>
      </c>
      <c r="J37" s="27" t="s">
        <v>110</v>
      </c>
      <c r="K37" s="27" t="s">
        <v>113</v>
      </c>
      <c r="L37" s="27">
        <v>226</v>
      </c>
      <c r="M37" s="15"/>
      <c r="N37" s="15"/>
      <c r="O37" s="15"/>
      <c r="P37" s="15"/>
      <c r="Q37" s="15"/>
      <c r="R37" s="15"/>
      <c r="S37" s="15"/>
      <c r="T37" s="21">
        <v>2</v>
      </c>
    </row>
    <row r="38" spans="1:41" s="7" customFormat="1" ht="105.75" customHeight="1">
      <c r="A38" s="194">
        <v>403</v>
      </c>
      <c r="B38" s="199" t="s">
        <v>332</v>
      </c>
      <c r="C38" s="239" t="s">
        <v>114</v>
      </c>
      <c r="D38" s="180" t="s">
        <v>117</v>
      </c>
      <c r="E38" s="219" t="s">
        <v>58</v>
      </c>
      <c r="F38" s="221">
        <v>40792</v>
      </c>
      <c r="G38" s="219" t="s">
        <v>115</v>
      </c>
      <c r="H38" s="201" t="s">
        <v>59</v>
      </c>
      <c r="I38" s="201" t="s">
        <v>49</v>
      </c>
      <c r="J38" s="207" t="s">
        <v>116</v>
      </c>
      <c r="K38" s="201"/>
      <c r="L38" s="207"/>
      <c r="M38" s="196">
        <f>M41+M42+M43+M49+M50</f>
        <v>7949.7</v>
      </c>
      <c r="N38" s="196"/>
      <c r="O38" s="196"/>
      <c r="P38" s="196"/>
      <c r="Q38" s="196"/>
      <c r="R38" s="196"/>
      <c r="S38" s="196"/>
      <c r="T38" s="203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7" customFormat="1" ht="18.75" customHeight="1" hidden="1">
      <c r="A39" s="213"/>
      <c r="B39" s="238"/>
      <c r="C39" s="240"/>
      <c r="D39" s="181"/>
      <c r="E39" s="242"/>
      <c r="F39" s="243"/>
      <c r="G39" s="242"/>
      <c r="H39" s="244"/>
      <c r="I39" s="244"/>
      <c r="J39" s="245"/>
      <c r="K39" s="244"/>
      <c r="L39" s="245"/>
      <c r="M39" s="246"/>
      <c r="N39" s="246"/>
      <c r="O39" s="246"/>
      <c r="P39" s="246"/>
      <c r="Q39" s="246"/>
      <c r="R39" s="246"/>
      <c r="S39" s="246"/>
      <c r="T39" s="247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7" customFormat="1" ht="82.5" customHeight="1">
      <c r="A40" s="198"/>
      <c r="B40" s="200"/>
      <c r="C40" s="241"/>
      <c r="D40" s="42" t="s">
        <v>89</v>
      </c>
      <c r="E40" s="37" t="s">
        <v>58</v>
      </c>
      <c r="F40" s="41">
        <v>42370</v>
      </c>
      <c r="G40" s="41">
        <v>44196</v>
      </c>
      <c r="H40" s="202"/>
      <c r="I40" s="202"/>
      <c r="J40" s="208"/>
      <c r="K40" s="202"/>
      <c r="L40" s="208"/>
      <c r="M40" s="197"/>
      <c r="N40" s="197"/>
      <c r="O40" s="197"/>
      <c r="P40" s="197"/>
      <c r="Q40" s="197"/>
      <c r="R40" s="197"/>
      <c r="S40" s="197"/>
      <c r="T40" s="20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7" customFormat="1" ht="18" customHeight="1">
      <c r="A41" s="209"/>
      <c r="B41" s="210"/>
      <c r="C41" s="191" t="s">
        <v>118</v>
      </c>
      <c r="D41" s="192"/>
      <c r="E41" s="192"/>
      <c r="F41" s="192"/>
      <c r="G41" s="193"/>
      <c r="H41" s="19" t="s">
        <v>59</v>
      </c>
      <c r="I41" s="19" t="s">
        <v>49</v>
      </c>
      <c r="J41" s="27" t="s">
        <v>116</v>
      </c>
      <c r="K41" s="19" t="s">
        <v>119</v>
      </c>
      <c r="L41" s="27" t="s">
        <v>377</v>
      </c>
      <c r="M41" s="13">
        <v>4369.7</v>
      </c>
      <c r="N41" s="13"/>
      <c r="O41" s="13"/>
      <c r="P41" s="13"/>
      <c r="Q41" s="13"/>
      <c r="R41" s="13"/>
      <c r="S41" s="13"/>
      <c r="T41" s="21">
        <v>1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s="7" customFormat="1" ht="27.75" customHeight="1">
      <c r="A42" s="248"/>
      <c r="B42" s="249"/>
      <c r="C42" s="191" t="s">
        <v>120</v>
      </c>
      <c r="D42" s="192"/>
      <c r="E42" s="192"/>
      <c r="F42" s="192"/>
      <c r="G42" s="193"/>
      <c r="H42" s="19" t="s">
        <v>59</v>
      </c>
      <c r="I42" s="19" t="s">
        <v>49</v>
      </c>
      <c r="J42" s="27" t="s">
        <v>116</v>
      </c>
      <c r="K42" s="19" t="s">
        <v>121</v>
      </c>
      <c r="L42" s="27" t="s">
        <v>377</v>
      </c>
      <c r="M42" s="13">
        <v>1319.7</v>
      </c>
      <c r="N42" s="13"/>
      <c r="O42" s="13"/>
      <c r="P42" s="13"/>
      <c r="Q42" s="13"/>
      <c r="R42" s="13"/>
      <c r="S42" s="13"/>
      <c r="T42" s="21">
        <v>1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s="7" customFormat="1" ht="38.25" customHeight="1">
      <c r="A43" s="248"/>
      <c r="B43" s="249"/>
      <c r="C43" s="223" t="s">
        <v>433</v>
      </c>
      <c r="D43" s="224"/>
      <c r="E43" s="224"/>
      <c r="F43" s="224"/>
      <c r="G43" s="225"/>
      <c r="H43" s="19" t="s">
        <v>59</v>
      </c>
      <c r="I43" s="19" t="s">
        <v>49</v>
      </c>
      <c r="J43" s="27" t="s">
        <v>116</v>
      </c>
      <c r="K43" s="19" t="s">
        <v>113</v>
      </c>
      <c r="L43" s="27" t="s">
        <v>377</v>
      </c>
      <c r="M43" s="15">
        <v>1965.1</v>
      </c>
      <c r="N43" s="15"/>
      <c r="O43" s="15"/>
      <c r="P43" s="15"/>
      <c r="Q43" s="15"/>
      <c r="R43" s="15"/>
      <c r="S43" s="15"/>
      <c r="T43" s="21">
        <v>2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7" customFormat="1" ht="18" customHeight="1" hidden="1">
      <c r="A44" s="248"/>
      <c r="B44" s="249"/>
      <c r="C44" s="191" t="s">
        <v>122</v>
      </c>
      <c r="D44" s="192"/>
      <c r="E44" s="192"/>
      <c r="F44" s="192"/>
      <c r="G44" s="193"/>
      <c r="H44" s="19" t="s">
        <v>59</v>
      </c>
      <c r="I44" s="19" t="s">
        <v>49</v>
      </c>
      <c r="J44" s="27" t="s">
        <v>116</v>
      </c>
      <c r="K44" s="19" t="s">
        <v>113</v>
      </c>
      <c r="L44" s="27" t="s">
        <v>377</v>
      </c>
      <c r="M44" s="15"/>
      <c r="N44" s="15"/>
      <c r="O44" s="15"/>
      <c r="P44" s="15"/>
      <c r="Q44" s="15"/>
      <c r="R44" s="15"/>
      <c r="S44" s="15"/>
      <c r="T44" s="21">
        <v>2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7" customFormat="1" ht="18" customHeight="1" hidden="1">
      <c r="A45" s="248"/>
      <c r="B45" s="249"/>
      <c r="C45" s="191" t="s">
        <v>122</v>
      </c>
      <c r="D45" s="192"/>
      <c r="E45" s="192"/>
      <c r="F45" s="192"/>
      <c r="G45" s="193"/>
      <c r="H45" s="19" t="s">
        <v>59</v>
      </c>
      <c r="I45" s="19" t="s">
        <v>49</v>
      </c>
      <c r="J45" s="27" t="s">
        <v>116</v>
      </c>
      <c r="K45" s="19" t="s">
        <v>113</v>
      </c>
      <c r="L45" s="27" t="s">
        <v>377</v>
      </c>
      <c r="M45" s="15"/>
      <c r="N45" s="15"/>
      <c r="O45" s="15"/>
      <c r="P45" s="15"/>
      <c r="Q45" s="15"/>
      <c r="R45" s="15"/>
      <c r="S45" s="15"/>
      <c r="T45" s="21">
        <v>2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7" customFormat="1" ht="18" customHeight="1" hidden="1">
      <c r="A46" s="248"/>
      <c r="B46" s="249"/>
      <c r="C46" s="191" t="s">
        <v>122</v>
      </c>
      <c r="D46" s="192"/>
      <c r="E46" s="192"/>
      <c r="F46" s="192"/>
      <c r="G46" s="193"/>
      <c r="H46" s="19" t="s">
        <v>59</v>
      </c>
      <c r="I46" s="19" t="s">
        <v>49</v>
      </c>
      <c r="J46" s="27" t="s">
        <v>116</v>
      </c>
      <c r="K46" s="19" t="s">
        <v>113</v>
      </c>
      <c r="L46" s="27" t="s">
        <v>377</v>
      </c>
      <c r="M46" s="15"/>
      <c r="N46" s="15"/>
      <c r="O46" s="15"/>
      <c r="P46" s="15"/>
      <c r="Q46" s="15"/>
      <c r="R46" s="15"/>
      <c r="S46" s="15"/>
      <c r="T46" s="21">
        <v>2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7" customFormat="1" ht="18" customHeight="1" hidden="1">
      <c r="A47" s="248"/>
      <c r="B47" s="249"/>
      <c r="C47" s="191" t="s">
        <v>122</v>
      </c>
      <c r="D47" s="192"/>
      <c r="E47" s="192"/>
      <c r="F47" s="192"/>
      <c r="G47" s="193"/>
      <c r="H47" s="19" t="s">
        <v>59</v>
      </c>
      <c r="I47" s="19" t="s">
        <v>49</v>
      </c>
      <c r="J47" s="27" t="s">
        <v>116</v>
      </c>
      <c r="K47" s="19" t="s">
        <v>113</v>
      </c>
      <c r="L47" s="27" t="s">
        <v>377</v>
      </c>
      <c r="M47" s="15"/>
      <c r="N47" s="15"/>
      <c r="O47" s="15"/>
      <c r="P47" s="15"/>
      <c r="Q47" s="15"/>
      <c r="R47" s="15"/>
      <c r="S47" s="15"/>
      <c r="T47" s="21">
        <v>2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7" customFormat="1" ht="18" customHeight="1" hidden="1">
      <c r="A48" s="248"/>
      <c r="B48" s="249"/>
      <c r="C48" s="191" t="s">
        <v>122</v>
      </c>
      <c r="D48" s="192"/>
      <c r="E48" s="192"/>
      <c r="F48" s="192"/>
      <c r="G48" s="193"/>
      <c r="H48" s="19" t="s">
        <v>59</v>
      </c>
      <c r="I48" s="19" t="s">
        <v>49</v>
      </c>
      <c r="J48" s="27" t="s">
        <v>116</v>
      </c>
      <c r="K48" s="19" t="s">
        <v>113</v>
      </c>
      <c r="L48" s="27" t="s">
        <v>377</v>
      </c>
      <c r="M48" s="15"/>
      <c r="N48" s="15"/>
      <c r="O48" s="15"/>
      <c r="P48" s="15"/>
      <c r="Q48" s="15"/>
      <c r="R48" s="15"/>
      <c r="S48" s="15"/>
      <c r="T48" s="21">
        <v>2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7" customFormat="1" ht="18" customHeight="1">
      <c r="A49" s="248"/>
      <c r="B49" s="249"/>
      <c r="C49" s="191" t="s">
        <v>123</v>
      </c>
      <c r="D49" s="192"/>
      <c r="E49" s="192"/>
      <c r="F49" s="192"/>
      <c r="G49" s="193"/>
      <c r="H49" s="19" t="s">
        <v>59</v>
      </c>
      <c r="I49" s="19" t="s">
        <v>49</v>
      </c>
      <c r="J49" s="27" t="s">
        <v>116</v>
      </c>
      <c r="K49" s="19" t="s">
        <v>124</v>
      </c>
      <c r="L49" s="27" t="s">
        <v>377</v>
      </c>
      <c r="M49" s="15">
        <v>279.9</v>
      </c>
      <c r="N49" s="15"/>
      <c r="O49" s="15"/>
      <c r="P49" s="15"/>
      <c r="Q49" s="15"/>
      <c r="R49" s="15"/>
      <c r="S49" s="15"/>
      <c r="T49" s="21">
        <v>2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7" customFormat="1" ht="18" customHeight="1">
      <c r="A50" s="248"/>
      <c r="B50" s="249"/>
      <c r="C50" s="191" t="s">
        <v>125</v>
      </c>
      <c r="D50" s="192"/>
      <c r="E50" s="192"/>
      <c r="F50" s="192"/>
      <c r="G50" s="193"/>
      <c r="H50" s="19" t="s">
        <v>59</v>
      </c>
      <c r="I50" s="19" t="s">
        <v>49</v>
      </c>
      <c r="J50" s="27" t="s">
        <v>116</v>
      </c>
      <c r="K50" s="19" t="s">
        <v>81</v>
      </c>
      <c r="L50" s="27" t="s">
        <v>377</v>
      </c>
      <c r="M50" s="15">
        <v>15.3</v>
      </c>
      <c r="N50" s="15"/>
      <c r="O50" s="15"/>
      <c r="P50" s="15"/>
      <c r="Q50" s="15"/>
      <c r="R50" s="15"/>
      <c r="S50" s="15"/>
      <c r="T50" s="21">
        <v>2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20" s="6" customFormat="1" ht="134.25" customHeight="1" hidden="1">
      <c r="A51" s="194">
        <v>403</v>
      </c>
      <c r="B51" s="231" t="s">
        <v>222</v>
      </c>
      <c r="C51" s="250" t="s">
        <v>126</v>
      </c>
      <c r="D51" s="28" t="s">
        <v>335</v>
      </c>
      <c r="E51" s="29" t="s">
        <v>58</v>
      </c>
      <c r="F51" s="30">
        <v>39814</v>
      </c>
      <c r="G51" s="29" t="s">
        <v>68</v>
      </c>
      <c r="H51" s="234" t="s">
        <v>59</v>
      </c>
      <c r="I51" s="234" t="s">
        <v>49</v>
      </c>
      <c r="J51" s="234" t="s">
        <v>127</v>
      </c>
      <c r="K51" s="234"/>
      <c r="L51" s="235"/>
      <c r="M51" s="196"/>
      <c r="N51" s="196"/>
      <c r="O51" s="196"/>
      <c r="P51" s="196"/>
      <c r="Q51" s="196"/>
      <c r="R51" s="196"/>
      <c r="S51" s="196"/>
      <c r="T51" s="237"/>
    </row>
    <row r="52" spans="1:20" s="6" customFormat="1" ht="94.5" customHeight="1" hidden="1">
      <c r="A52" s="198"/>
      <c r="B52" s="231"/>
      <c r="C52" s="251"/>
      <c r="D52" s="40" t="s">
        <v>128</v>
      </c>
      <c r="E52" s="37" t="s">
        <v>58</v>
      </c>
      <c r="F52" s="41">
        <v>41640</v>
      </c>
      <c r="G52" s="41">
        <v>42369</v>
      </c>
      <c r="H52" s="234"/>
      <c r="I52" s="234"/>
      <c r="J52" s="234"/>
      <c r="K52" s="234"/>
      <c r="L52" s="235"/>
      <c r="M52" s="197"/>
      <c r="N52" s="197"/>
      <c r="O52" s="197"/>
      <c r="P52" s="197"/>
      <c r="Q52" s="197"/>
      <c r="R52" s="197"/>
      <c r="S52" s="197"/>
      <c r="T52" s="237"/>
    </row>
    <row r="53" spans="1:20" s="6" customFormat="1" ht="18" customHeight="1" hidden="1">
      <c r="A53" s="209"/>
      <c r="B53" s="210"/>
      <c r="C53" s="195" t="s">
        <v>129</v>
      </c>
      <c r="D53" s="195"/>
      <c r="E53" s="195"/>
      <c r="F53" s="195"/>
      <c r="G53" s="195"/>
      <c r="H53" s="27" t="s">
        <v>59</v>
      </c>
      <c r="I53" s="27" t="s">
        <v>49</v>
      </c>
      <c r="J53" s="27" t="s">
        <v>127</v>
      </c>
      <c r="K53" s="27" t="s">
        <v>113</v>
      </c>
      <c r="L53" s="27">
        <v>225</v>
      </c>
      <c r="M53" s="15"/>
      <c r="N53" s="15"/>
      <c r="O53" s="15"/>
      <c r="P53" s="43"/>
      <c r="Q53" s="15"/>
      <c r="R53" s="15"/>
      <c r="S53" s="15"/>
      <c r="T53" s="21">
        <v>2</v>
      </c>
    </row>
    <row r="54" spans="1:20" s="6" customFormat="1" ht="18" customHeight="1" hidden="1">
      <c r="A54" s="248"/>
      <c r="B54" s="249"/>
      <c r="C54" s="195" t="s">
        <v>112</v>
      </c>
      <c r="D54" s="195"/>
      <c r="E54" s="195"/>
      <c r="F54" s="195"/>
      <c r="G54" s="195"/>
      <c r="H54" s="27" t="s">
        <v>59</v>
      </c>
      <c r="I54" s="27" t="s">
        <v>49</v>
      </c>
      <c r="J54" s="27" t="s">
        <v>127</v>
      </c>
      <c r="K54" s="27" t="s">
        <v>113</v>
      </c>
      <c r="L54" s="27">
        <v>226</v>
      </c>
      <c r="M54" s="15"/>
      <c r="N54" s="15"/>
      <c r="O54" s="15"/>
      <c r="P54" s="44"/>
      <c r="Q54" s="15"/>
      <c r="R54" s="15"/>
      <c r="S54" s="15"/>
      <c r="T54" s="21">
        <v>2</v>
      </c>
    </row>
    <row r="55" spans="1:20" s="6" customFormat="1" ht="18" customHeight="1" hidden="1">
      <c r="A55" s="248"/>
      <c r="B55" s="249"/>
      <c r="C55" s="252" t="s">
        <v>79</v>
      </c>
      <c r="D55" s="253"/>
      <c r="E55" s="253"/>
      <c r="F55" s="253"/>
      <c r="G55" s="254"/>
      <c r="H55" s="45" t="s">
        <v>59</v>
      </c>
      <c r="I55" s="45" t="s">
        <v>49</v>
      </c>
      <c r="J55" s="45" t="s">
        <v>127</v>
      </c>
      <c r="K55" s="45" t="s">
        <v>80</v>
      </c>
      <c r="L55" s="45">
        <v>290</v>
      </c>
      <c r="M55" s="11"/>
      <c r="N55" s="11"/>
      <c r="O55" s="11"/>
      <c r="P55" s="43"/>
      <c r="Q55" s="11"/>
      <c r="R55" s="11"/>
      <c r="S55" s="11"/>
      <c r="T55" s="46">
        <v>2</v>
      </c>
    </row>
    <row r="56" spans="1:20" s="6" customFormat="1" ht="18" customHeight="1" hidden="1">
      <c r="A56" s="248"/>
      <c r="B56" s="249"/>
      <c r="C56" s="252" t="s">
        <v>79</v>
      </c>
      <c r="D56" s="253"/>
      <c r="E56" s="253"/>
      <c r="F56" s="253"/>
      <c r="G56" s="254"/>
      <c r="H56" s="45" t="s">
        <v>59</v>
      </c>
      <c r="I56" s="45" t="s">
        <v>49</v>
      </c>
      <c r="J56" s="45" t="s">
        <v>127</v>
      </c>
      <c r="K56" s="45" t="s">
        <v>124</v>
      </c>
      <c r="L56" s="45">
        <v>290</v>
      </c>
      <c r="M56" s="11"/>
      <c r="N56" s="11"/>
      <c r="O56" s="11"/>
      <c r="P56" s="44"/>
      <c r="Q56" s="11"/>
      <c r="R56" s="11"/>
      <c r="S56" s="11"/>
      <c r="T56" s="46">
        <v>2</v>
      </c>
    </row>
    <row r="57" spans="1:20" s="6" customFormat="1" ht="18" customHeight="1" hidden="1">
      <c r="A57" s="211"/>
      <c r="B57" s="212"/>
      <c r="C57" s="252" t="s">
        <v>79</v>
      </c>
      <c r="D57" s="253"/>
      <c r="E57" s="253"/>
      <c r="F57" s="253"/>
      <c r="G57" s="254"/>
      <c r="H57" s="45" t="s">
        <v>59</v>
      </c>
      <c r="I57" s="45" t="s">
        <v>49</v>
      </c>
      <c r="J57" s="45" t="s">
        <v>127</v>
      </c>
      <c r="K57" s="45" t="s">
        <v>130</v>
      </c>
      <c r="L57" s="45">
        <v>290</v>
      </c>
      <c r="M57" s="11"/>
      <c r="N57" s="11"/>
      <c r="O57" s="11"/>
      <c r="P57" s="11"/>
      <c r="Q57" s="11"/>
      <c r="R57" s="11"/>
      <c r="S57" s="11"/>
      <c r="T57" s="46">
        <v>2</v>
      </c>
    </row>
    <row r="58" spans="1:41" s="7" customFormat="1" ht="105.75" customHeight="1">
      <c r="A58" s="194">
        <v>403</v>
      </c>
      <c r="B58" s="199" t="s">
        <v>414</v>
      </c>
      <c r="C58" s="239" t="s">
        <v>429</v>
      </c>
      <c r="D58" s="180" t="s">
        <v>413</v>
      </c>
      <c r="E58" s="219" t="s">
        <v>58</v>
      </c>
      <c r="F58" s="221">
        <v>42999</v>
      </c>
      <c r="G58" s="221">
        <v>44196</v>
      </c>
      <c r="H58" s="201" t="s">
        <v>59</v>
      </c>
      <c r="I58" s="201" t="s">
        <v>49</v>
      </c>
      <c r="J58" s="207" t="s">
        <v>116</v>
      </c>
      <c r="K58" s="201"/>
      <c r="L58" s="207"/>
      <c r="M58" s="196"/>
      <c r="N58" s="196">
        <f>N61+N62+N63+N69+N70+N71</f>
        <v>8816.15</v>
      </c>
      <c r="O58" s="196">
        <f>O61+O62+O63+O69+O70+O71</f>
        <v>8454.61176</v>
      </c>
      <c r="P58" s="196">
        <f>P61+P62+P63+P69+P70</f>
        <v>7381.400000000001</v>
      </c>
      <c r="Q58" s="196">
        <f>SUM(Q61:Q70)</f>
        <v>6494.9</v>
      </c>
      <c r="R58" s="196">
        <f>SUM(R61:R70)</f>
        <v>6488.599999999999</v>
      </c>
      <c r="S58" s="196">
        <f>SUM(S61:S70)</f>
        <v>6488.599999999999</v>
      </c>
      <c r="T58" s="203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s="7" customFormat="1" ht="18.75" customHeight="1" hidden="1">
      <c r="A59" s="213"/>
      <c r="B59" s="238"/>
      <c r="C59" s="240"/>
      <c r="D59" s="181"/>
      <c r="E59" s="242"/>
      <c r="F59" s="243"/>
      <c r="G59" s="243"/>
      <c r="H59" s="244"/>
      <c r="I59" s="244"/>
      <c r="J59" s="245"/>
      <c r="K59" s="244"/>
      <c r="L59" s="245"/>
      <c r="M59" s="246"/>
      <c r="N59" s="246"/>
      <c r="O59" s="246"/>
      <c r="P59" s="246"/>
      <c r="Q59" s="246"/>
      <c r="R59" s="246"/>
      <c r="S59" s="246"/>
      <c r="T59" s="247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7" customFormat="1" ht="82.5" customHeight="1">
      <c r="A60" s="198"/>
      <c r="B60" s="200"/>
      <c r="C60" s="241"/>
      <c r="D60" s="182"/>
      <c r="E60" s="220"/>
      <c r="F60" s="222"/>
      <c r="G60" s="222"/>
      <c r="H60" s="202"/>
      <c r="I60" s="202"/>
      <c r="J60" s="208"/>
      <c r="K60" s="202"/>
      <c r="L60" s="208"/>
      <c r="M60" s="197"/>
      <c r="N60" s="197"/>
      <c r="O60" s="197"/>
      <c r="P60" s="197"/>
      <c r="Q60" s="197"/>
      <c r="R60" s="197"/>
      <c r="S60" s="197"/>
      <c r="T60" s="20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s="7" customFormat="1" ht="18" customHeight="1">
      <c r="A61" s="47"/>
      <c r="B61" s="48"/>
      <c r="C61" s="191" t="s">
        <v>118</v>
      </c>
      <c r="D61" s="192"/>
      <c r="E61" s="192"/>
      <c r="F61" s="192"/>
      <c r="G61" s="193"/>
      <c r="H61" s="19" t="s">
        <v>59</v>
      </c>
      <c r="I61" s="19" t="s">
        <v>49</v>
      </c>
      <c r="J61" s="27" t="s">
        <v>116</v>
      </c>
      <c r="K61" s="19" t="s">
        <v>119</v>
      </c>
      <c r="L61" s="27" t="s">
        <v>377</v>
      </c>
      <c r="M61" s="13"/>
      <c r="N61" s="13">
        <v>4183.2</v>
      </c>
      <c r="O61" s="13">
        <v>4165.95959</v>
      </c>
      <c r="P61" s="13">
        <v>4468.5</v>
      </c>
      <c r="Q61" s="13">
        <v>4255.7</v>
      </c>
      <c r="R61" s="13">
        <v>4255.7</v>
      </c>
      <c r="S61" s="13">
        <v>4255.7</v>
      </c>
      <c r="T61" s="21">
        <v>1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s="7" customFormat="1" ht="27.75" customHeight="1">
      <c r="A62" s="49"/>
      <c r="B62" s="50"/>
      <c r="C62" s="191" t="s">
        <v>120</v>
      </c>
      <c r="D62" s="192"/>
      <c r="E62" s="192"/>
      <c r="F62" s="192"/>
      <c r="G62" s="193"/>
      <c r="H62" s="19" t="s">
        <v>59</v>
      </c>
      <c r="I62" s="19" t="s">
        <v>49</v>
      </c>
      <c r="J62" s="27" t="s">
        <v>116</v>
      </c>
      <c r="K62" s="19" t="s">
        <v>121</v>
      </c>
      <c r="L62" s="27" t="s">
        <v>377</v>
      </c>
      <c r="M62" s="13"/>
      <c r="N62" s="13">
        <v>1233.75</v>
      </c>
      <c r="O62" s="13">
        <v>1196.88124</v>
      </c>
      <c r="P62" s="13">
        <v>1349.5</v>
      </c>
      <c r="Q62" s="13">
        <v>1285.2</v>
      </c>
      <c r="R62" s="13">
        <v>1285.2</v>
      </c>
      <c r="S62" s="13">
        <v>1285.2</v>
      </c>
      <c r="T62" s="21">
        <v>1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s="7" customFormat="1" ht="36.75" customHeight="1">
      <c r="A63" s="49"/>
      <c r="B63" s="50"/>
      <c r="C63" s="223" t="s">
        <v>433</v>
      </c>
      <c r="D63" s="224"/>
      <c r="E63" s="224"/>
      <c r="F63" s="224"/>
      <c r="G63" s="225"/>
      <c r="H63" s="19" t="s">
        <v>59</v>
      </c>
      <c r="I63" s="19" t="s">
        <v>49</v>
      </c>
      <c r="J63" s="27" t="s">
        <v>116</v>
      </c>
      <c r="K63" s="19" t="s">
        <v>113</v>
      </c>
      <c r="L63" s="27" t="s">
        <v>377</v>
      </c>
      <c r="M63" s="15"/>
      <c r="N63" s="15">
        <v>2495.51982</v>
      </c>
      <c r="O63" s="15">
        <v>2188.09075</v>
      </c>
      <c r="P63" s="15">
        <v>1435.8</v>
      </c>
      <c r="Q63" s="15">
        <v>838.7</v>
      </c>
      <c r="R63" s="15">
        <v>832.4</v>
      </c>
      <c r="S63" s="15">
        <v>832.4</v>
      </c>
      <c r="T63" s="21">
        <v>2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s="7" customFormat="1" ht="18" customHeight="1" hidden="1">
      <c r="A64" s="49"/>
      <c r="B64" s="50"/>
      <c r="C64" s="191" t="s">
        <v>122</v>
      </c>
      <c r="D64" s="192"/>
      <c r="E64" s="192"/>
      <c r="F64" s="192"/>
      <c r="G64" s="193"/>
      <c r="H64" s="19" t="s">
        <v>59</v>
      </c>
      <c r="I64" s="19" t="s">
        <v>49</v>
      </c>
      <c r="J64" s="27" t="s">
        <v>116</v>
      </c>
      <c r="K64" s="19" t="s">
        <v>113</v>
      </c>
      <c r="L64" s="27" t="s">
        <v>377</v>
      </c>
      <c r="M64" s="15"/>
      <c r="N64" s="15"/>
      <c r="O64" s="15"/>
      <c r="P64" s="15"/>
      <c r="Q64" s="15"/>
      <c r="R64" s="15"/>
      <c r="S64" s="15"/>
      <c r="T64" s="21">
        <v>2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s="7" customFormat="1" ht="18" customHeight="1" hidden="1">
      <c r="A65" s="49"/>
      <c r="B65" s="50"/>
      <c r="C65" s="191" t="s">
        <v>122</v>
      </c>
      <c r="D65" s="192"/>
      <c r="E65" s="192"/>
      <c r="F65" s="192"/>
      <c r="G65" s="193"/>
      <c r="H65" s="19" t="s">
        <v>59</v>
      </c>
      <c r="I65" s="19" t="s">
        <v>49</v>
      </c>
      <c r="J65" s="27" t="s">
        <v>116</v>
      </c>
      <c r="K65" s="19" t="s">
        <v>113</v>
      </c>
      <c r="L65" s="27" t="s">
        <v>377</v>
      </c>
      <c r="M65" s="15"/>
      <c r="N65" s="15"/>
      <c r="O65" s="15"/>
      <c r="P65" s="15"/>
      <c r="Q65" s="15"/>
      <c r="R65" s="15"/>
      <c r="S65" s="15"/>
      <c r="T65" s="21">
        <v>2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s="7" customFormat="1" ht="18" customHeight="1" hidden="1">
      <c r="A66" s="49"/>
      <c r="B66" s="50"/>
      <c r="C66" s="191" t="s">
        <v>122</v>
      </c>
      <c r="D66" s="192"/>
      <c r="E66" s="192"/>
      <c r="F66" s="192"/>
      <c r="G66" s="193"/>
      <c r="H66" s="19" t="s">
        <v>59</v>
      </c>
      <c r="I66" s="19" t="s">
        <v>49</v>
      </c>
      <c r="J66" s="27" t="s">
        <v>116</v>
      </c>
      <c r="K66" s="19" t="s">
        <v>113</v>
      </c>
      <c r="L66" s="27" t="s">
        <v>377</v>
      </c>
      <c r="M66" s="15"/>
      <c r="N66" s="15"/>
      <c r="O66" s="15"/>
      <c r="P66" s="15"/>
      <c r="Q66" s="15"/>
      <c r="R66" s="15"/>
      <c r="S66" s="15"/>
      <c r="T66" s="21">
        <v>2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s="7" customFormat="1" ht="18" customHeight="1" hidden="1">
      <c r="A67" s="49"/>
      <c r="B67" s="50"/>
      <c r="C67" s="191" t="s">
        <v>122</v>
      </c>
      <c r="D67" s="192"/>
      <c r="E67" s="192"/>
      <c r="F67" s="192"/>
      <c r="G67" s="193"/>
      <c r="H67" s="19" t="s">
        <v>59</v>
      </c>
      <c r="I67" s="19" t="s">
        <v>49</v>
      </c>
      <c r="J67" s="27" t="s">
        <v>116</v>
      </c>
      <c r="K67" s="19" t="s">
        <v>113</v>
      </c>
      <c r="L67" s="27" t="s">
        <v>377</v>
      </c>
      <c r="M67" s="15"/>
      <c r="N67" s="15"/>
      <c r="O67" s="15"/>
      <c r="P67" s="15"/>
      <c r="Q67" s="15"/>
      <c r="R67" s="15"/>
      <c r="S67" s="15"/>
      <c r="T67" s="21">
        <v>2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s="7" customFormat="1" ht="18" customHeight="1" hidden="1">
      <c r="A68" s="49"/>
      <c r="B68" s="50"/>
      <c r="C68" s="191" t="s">
        <v>122</v>
      </c>
      <c r="D68" s="192"/>
      <c r="E68" s="192"/>
      <c r="F68" s="192"/>
      <c r="G68" s="193"/>
      <c r="H68" s="19" t="s">
        <v>59</v>
      </c>
      <c r="I68" s="19" t="s">
        <v>49</v>
      </c>
      <c r="J68" s="27" t="s">
        <v>116</v>
      </c>
      <c r="K68" s="19" t="s">
        <v>113</v>
      </c>
      <c r="L68" s="27" t="s">
        <v>377</v>
      </c>
      <c r="M68" s="15"/>
      <c r="N68" s="15"/>
      <c r="O68" s="15"/>
      <c r="P68" s="15"/>
      <c r="Q68" s="15"/>
      <c r="R68" s="15"/>
      <c r="S68" s="15"/>
      <c r="T68" s="21">
        <v>2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s="7" customFormat="1" ht="18" customHeight="1">
      <c r="A69" s="49"/>
      <c r="B69" s="50"/>
      <c r="C69" s="191" t="s">
        <v>123</v>
      </c>
      <c r="D69" s="192"/>
      <c r="E69" s="192"/>
      <c r="F69" s="192"/>
      <c r="G69" s="193"/>
      <c r="H69" s="19" t="s">
        <v>59</v>
      </c>
      <c r="I69" s="19" t="s">
        <v>49</v>
      </c>
      <c r="J69" s="27" t="s">
        <v>116</v>
      </c>
      <c r="K69" s="19" t="s">
        <v>124</v>
      </c>
      <c r="L69" s="27" t="s">
        <v>377</v>
      </c>
      <c r="M69" s="15"/>
      <c r="N69" s="15">
        <v>876.95956</v>
      </c>
      <c r="O69" s="15">
        <v>876.95956</v>
      </c>
      <c r="P69" s="15">
        <v>113.1</v>
      </c>
      <c r="Q69" s="15">
        <v>100</v>
      </c>
      <c r="R69" s="15">
        <v>100</v>
      </c>
      <c r="S69" s="15">
        <v>100</v>
      </c>
      <c r="T69" s="21">
        <v>2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s="7" customFormat="1" ht="18" customHeight="1">
      <c r="A70" s="49"/>
      <c r="B70" s="50"/>
      <c r="C70" s="191" t="s">
        <v>125</v>
      </c>
      <c r="D70" s="253"/>
      <c r="E70" s="253"/>
      <c r="F70" s="253"/>
      <c r="G70" s="254"/>
      <c r="H70" s="19" t="s">
        <v>59</v>
      </c>
      <c r="I70" s="19" t="s">
        <v>49</v>
      </c>
      <c r="J70" s="27" t="s">
        <v>116</v>
      </c>
      <c r="K70" s="19" t="s">
        <v>81</v>
      </c>
      <c r="L70" s="27" t="s">
        <v>377</v>
      </c>
      <c r="M70" s="15"/>
      <c r="N70" s="15">
        <v>26.2</v>
      </c>
      <c r="O70" s="15">
        <v>26.2</v>
      </c>
      <c r="P70" s="15">
        <v>14.5</v>
      </c>
      <c r="Q70" s="15">
        <v>15.3</v>
      </c>
      <c r="R70" s="15">
        <v>15.3</v>
      </c>
      <c r="S70" s="15">
        <v>15.3</v>
      </c>
      <c r="T70" s="21">
        <v>2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s="7" customFormat="1" ht="18" customHeight="1">
      <c r="A71" s="51"/>
      <c r="B71" s="52"/>
      <c r="C71" s="228" t="s">
        <v>262</v>
      </c>
      <c r="D71" s="229"/>
      <c r="E71" s="229"/>
      <c r="F71" s="229"/>
      <c r="G71" s="230"/>
      <c r="H71" s="19" t="s">
        <v>59</v>
      </c>
      <c r="I71" s="19" t="s">
        <v>49</v>
      </c>
      <c r="J71" s="27" t="s">
        <v>116</v>
      </c>
      <c r="K71" s="19" t="s">
        <v>130</v>
      </c>
      <c r="L71" s="27" t="s">
        <v>377</v>
      </c>
      <c r="M71" s="11"/>
      <c r="N71" s="11">
        <v>0.52062</v>
      </c>
      <c r="O71" s="11">
        <v>0.52062</v>
      </c>
      <c r="P71" s="11"/>
      <c r="Q71" s="11"/>
      <c r="R71" s="11"/>
      <c r="S71" s="11"/>
      <c r="T71" s="21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s="7" customFormat="1" ht="131.25" customHeight="1">
      <c r="A72" s="194">
        <v>403</v>
      </c>
      <c r="B72" s="231" t="s">
        <v>403</v>
      </c>
      <c r="C72" s="217" t="s">
        <v>132</v>
      </c>
      <c r="D72" s="31" t="s">
        <v>335</v>
      </c>
      <c r="E72" s="32" t="s">
        <v>58</v>
      </c>
      <c r="F72" s="33">
        <v>39814</v>
      </c>
      <c r="G72" s="29" t="s">
        <v>68</v>
      </c>
      <c r="H72" s="256" t="s">
        <v>59</v>
      </c>
      <c r="I72" s="234" t="s">
        <v>49</v>
      </c>
      <c r="J72" s="234" t="s">
        <v>133</v>
      </c>
      <c r="K72" s="234"/>
      <c r="L72" s="235"/>
      <c r="M72" s="196">
        <f>M75+M76</f>
        <v>32.8</v>
      </c>
      <c r="N72" s="196">
        <f>N75+N76+N77+N78</f>
        <v>1245.6999999999998</v>
      </c>
      <c r="O72" s="196">
        <f>O75+O76+O77+O78</f>
        <v>1213.70079</v>
      </c>
      <c r="P72" s="196">
        <f>P75+P76+P78</f>
        <v>148.6</v>
      </c>
      <c r="Q72" s="196">
        <f>Q75+Q76</f>
        <v>32.8</v>
      </c>
      <c r="R72" s="196">
        <f>R75+R76</f>
        <v>32.8</v>
      </c>
      <c r="S72" s="196">
        <f>S75+S76</f>
        <v>32.8</v>
      </c>
      <c r="T72" s="237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s="7" customFormat="1" ht="131.25" customHeight="1">
      <c r="A73" s="213"/>
      <c r="B73" s="231"/>
      <c r="C73" s="255"/>
      <c r="D73" s="150" t="s">
        <v>90</v>
      </c>
      <c r="E73" s="151" t="s">
        <v>58</v>
      </c>
      <c r="F73" s="152">
        <v>42370</v>
      </c>
      <c r="G73" s="65">
        <v>44196</v>
      </c>
      <c r="H73" s="256"/>
      <c r="I73" s="234"/>
      <c r="J73" s="234"/>
      <c r="K73" s="234"/>
      <c r="L73" s="235"/>
      <c r="M73" s="246"/>
      <c r="N73" s="246"/>
      <c r="O73" s="246"/>
      <c r="P73" s="246"/>
      <c r="Q73" s="246"/>
      <c r="R73" s="246"/>
      <c r="S73" s="246"/>
      <c r="T73" s="237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s="7" customFormat="1" ht="151.5" customHeight="1">
      <c r="A74" s="198"/>
      <c r="B74" s="231"/>
      <c r="C74" s="218"/>
      <c r="D74" s="34" t="s">
        <v>405</v>
      </c>
      <c r="E74" s="35" t="s">
        <v>58</v>
      </c>
      <c r="F74" s="36">
        <v>42999</v>
      </c>
      <c r="G74" s="41">
        <v>44196</v>
      </c>
      <c r="H74" s="256"/>
      <c r="I74" s="234"/>
      <c r="J74" s="234"/>
      <c r="K74" s="234"/>
      <c r="L74" s="235"/>
      <c r="M74" s="197"/>
      <c r="N74" s="197"/>
      <c r="O74" s="197"/>
      <c r="P74" s="197"/>
      <c r="Q74" s="197"/>
      <c r="R74" s="197"/>
      <c r="S74" s="197"/>
      <c r="T74" s="237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s="7" customFormat="1" ht="35.25" customHeight="1">
      <c r="A75" s="248"/>
      <c r="B75" s="249"/>
      <c r="C75" s="223" t="s">
        <v>433</v>
      </c>
      <c r="D75" s="224"/>
      <c r="E75" s="224"/>
      <c r="F75" s="224"/>
      <c r="G75" s="225"/>
      <c r="H75" s="27" t="s">
        <v>59</v>
      </c>
      <c r="I75" s="27" t="s">
        <v>49</v>
      </c>
      <c r="J75" s="27" t="s">
        <v>133</v>
      </c>
      <c r="K75" s="27" t="s">
        <v>113</v>
      </c>
      <c r="L75" s="27" t="s">
        <v>377</v>
      </c>
      <c r="M75" s="15"/>
      <c r="N75" s="15">
        <v>1186</v>
      </c>
      <c r="O75" s="15">
        <v>1154.13079</v>
      </c>
      <c r="P75" s="15">
        <v>99</v>
      </c>
      <c r="Q75" s="15"/>
      <c r="R75" s="15"/>
      <c r="S75" s="15"/>
      <c r="T75" s="21">
        <v>2</v>
      </c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s="7" customFormat="1" ht="18" customHeight="1">
      <c r="A76" s="248"/>
      <c r="B76" s="249"/>
      <c r="C76" s="252" t="s">
        <v>123</v>
      </c>
      <c r="D76" s="253"/>
      <c r="E76" s="253"/>
      <c r="F76" s="253"/>
      <c r="G76" s="254"/>
      <c r="H76" s="45" t="s">
        <v>59</v>
      </c>
      <c r="I76" s="45" t="s">
        <v>49</v>
      </c>
      <c r="J76" s="27" t="s">
        <v>133</v>
      </c>
      <c r="K76" s="45" t="s">
        <v>124</v>
      </c>
      <c r="L76" s="45" t="s">
        <v>377</v>
      </c>
      <c r="M76" s="11">
        <v>32.8</v>
      </c>
      <c r="N76" s="11">
        <v>30.8</v>
      </c>
      <c r="O76" s="11">
        <v>30.717</v>
      </c>
      <c r="P76" s="11">
        <v>29.6</v>
      </c>
      <c r="Q76" s="11">
        <v>32.8</v>
      </c>
      <c r="R76" s="11">
        <v>32.8</v>
      </c>
      <c r="S76" s="11">
        <v>32.8</v>
      </c>
      <c r="T76" s="46">
        <v>2</v>
      </c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s="7" customFormat="1" ht="18" customHeight="1">
      <c r="A77" s="51"/>
      <c r="B77" s="52"/>
      <c r="C77" s="223" t="s">
        <v>262</v>
      </c>
      <c r="D77" s="224"/>
      <c r="E77" s="224"/>
      <c r="F77" s="224"/>
      <c r="G77" s="225"/>
      <c r="H77" s="45" t="s">
        <v>59</v>
      </c>
      <c r="I77" s="45" t="s">
        <v>49</v>
      </c>
      <c r="J77" s="27" t="s">
        <v>133</v>
      </c>
      <c r="K77" s="45" t="s">
        <v>130</v>
      </c>
      <c r="L77" s="45" t="s">
        <v>377</v>
      </c>
      <c r="M77" s="11"/>
      <c r="N77" s="11">
        <v>12.6</v>
      </c>
      <c r="O77" s="11">
        <v>12.553</v>
      </c>
      <c r="P77" s="11"/>
      <c r="Q77" s="11"/>
      <c r="R77" s="11"/>
      <c r="S77" s="11"/>
      <c r="T77" s="4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s="7" customFormat="1" ht="57" customHeight="1">
      <c r="A78" s="51"/>
      <c r="B78" s="52"/>
      <c r="C78" s="257" t="s">
        <v>261</v>
      </c>
      <c r="D78" s="258"/>
      <c r="E78" s="258"/>
      <c r="F78" s="258"/>
      <c r="G78" s="259"/>
      <c r="H78" s="45" t="s">
        <v>59</v>
      </c>
      <c r="I78" s="45" t="s">
        <v>49</v>
      </c>
      <c r="J78" s="27" t="s">
        <v>133</v>
      </c>
      <c r="K78" s="45" t="s">
        <v>80</v>
      </c>
      <c r="L78" s="45" t="s">
        <v>377</v>
      </c>
      <c r="M78" s="11"/>
      <c r="N78" s="11">
        <v>16.3</v>
      </c>
      <c r="O78" s="11">
        <v>16.3</v>
      </c>
      <c r="P78" s="11">
        <v>20</v>
      </c>
      <c r="Q78" s="11"/>
      <c r="R78" s="11"/>
      <c r="S78" s="11"/>
      <c r="T78" s="4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20" s="6" customFormat="1" ht="134.25" customHeight="1" hidden="1">
      <c r="A79" s="194">
        <v>403</v>
      </c>
      <c r="B79" s="231" t="s">
        <v>131</v>
      </c>
      <c r="C79" s="250" t="s">
        <v>134</v>
      </c>
      <c r="D79" s="28" t="s">
        <v>335</v>
      </c>
      <c r="E79" s="29" t="s">
        <v>58</v>
      </c>
      <c r="F79" s="30">
        <v>39814</v>
      </c>
      <c r="G79" s="29" t="s">
        <v>68</v>
      </c>
      <c r="H79" s="234" t="s">
        <v>59</v>
      </c>
      <c r="I79" s="234" t="s">
        <v>49</v>
      </c>
      <c r="J79" s="234" t="s">
        <v>135</v>
      </c>
      <c r="K79" s="234"/>
      <c r="L79" s="235"/>
      <c r="M79" s="196"/>
      <c r="N79" s="196"/>
      <c r="O79" s="196"/>
      <c r="P79" s="196"/>
      <c r="Q79" s="236"/>
      <c r="R79" s="236"/>
      <c r="S79" s="236"/>
      <c r="T79" s="237"/>
    </row>
    <row r="80" spans="1:20" s="6" customFormat="1" ht="94.5" customHeight="1" hidden="1">
      <c r="A80" s="198"/>
      <c r="B80" s="231"/>
      <c r="C80" s="251"/>
      <c r="D80" s="40" t="s">
        <v>128</v>
      </c>
      <c r="E80" s="37" t="s">
        <v>58</v>
      </c>
      <c r="F80" s="41">
        <v>41640</v>
      </c>
      <c r="G80" s="41">
        <v>42369</v>
      </c>
      <c r="H80" s="234"/>
      <c r="I80" s="234"/>
      <c r="J80" s="234"/>
      <c r="K80" s="234"/>
      <c r="L80" s="235"/>
      <c r="M80" s="197"/>
      <c r="N80" s="197"/>
      <c r="O80" s="197"/>
      <c r="P80" s="197"/>
      <c r="Q80" s="236"/>
      <c r="R80" s="236"/>
      <c r="S80" s="236"/>
      <c r="T80" s="237"/>
    </row>
    <row r="81" spans="1:20" s="6" customFormat="1" ht="18" customHeight="1" hidden="1">
      <c r="A81" s="248"/>
      <c r="B81" s="249"/>
      <c r="C81" s="195" t="s">
        <v>112</v>
      </c>
      <c r="D81" s="177"/>
      <c r="E81" s="177"/>
      <c r="F81" s="177"/>
      <c r="G81" s="177"/>
      <c r="H81" s="27" t="s">
        <v>59</v>
      </c>
      <c r="I81" s="27" t="s">
        <v>49</v>
      </c>
      <c r="J81" s="27" t="s">
        <v>135</v>
      </c>
      <c r="K81" s="27" t="s">
        <v>113</v>
      </c>
      <c r="L81" s="27" t="s">
        <v>377</v>
      </c>
      <c r="M81" s="15"/>
      <c r="N81" s="15"/>
      <c r="O81" s="15"/>
      <c r="P81" s="15"/>
      <c r="Q81" s="15"/>
      <c r="R81" s="15"/>
      <c r="S81" s="15"/>
      <c r="T81" s="21">
        <v>2</v>
      </c>
    </row>
    <row r="82" spans="1:41" s="7" customFormat="1" ht="134.25" customHeight="1">
      <c r="A82" s="194">
        <v>403</v>
      </c>
      <c r="B82" s="231" t="s">
        <v>415</v>
      </c>
      <c r="C82" s="217" t="s">
        <v>136</v>
      </c>
      <c r="D82" s="31" t="s">
        <v>335</v>
      </c>
      <c r="E82" s="29" t="s">
        <v>58</v>
      </c>
      <c r="F82" s="30">
        <v>39814</v>
      </c>
      <c r="G82" s="53" t="s">
        <v>68</v>
      </c>
      <c r="H82" s="256" t="s">
        <v>59</v>
      </c>
      <c r="I82" s="234" t="s">
        <v>49</v>
      </c>
      <c r="J82" s="234" t="s">
        <v>137</v>
      </c>
      <c r="K82" s="234"/>
      <c r="L82" s="235"/>
      <c r="M82" s="196">
        <f>M85</f>
        <v>0</v>
      </c>
      <c r="N82" s="196">
        <f>N85</f>
        <v>209.6</v>
      </c>
      <c r="O82" s="196">
        <f>O85</f>
        <v>209</v>
      </c>
      <c r="P82" s="196"/>
      <c r="Q82" s="236"/>
      <c r="R82" s="236"/>
      <c r="S82" s="236"/>
      <c r="T82" s="237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s="7" customFormat="1" ht="134.25" customHeight="1">
      <c r="A83" s="213"/>
      <c r="B83" s="231"/>
      <c r="C83" s="255"/>
      <c r="D83" s="150" t="s">
        <v>90</v>
      </c>
      <c r="E83" s="64" t="s">
        <v>58</v>
      </c>
      <c r="F83" s="65">
        <v>42370</v>
      </c>
      <c r="G83" s="153">
        <v>44196</v>
      </c>
      <c r="H83" s="256"/>
      <c r="I83" s="234"/>
      <c r="J83" s="234"/>
      <c r="K83" s="234"/>
      <c r="L83" s="235"/>
      <c r="M83" s="246"/>
      <c r="N83" s="246"/>
      <c r="O83" s="246"/>
      <c r="P83" s="246"/>
      <c r="Q83" s="236"/>
      <c r="R83" s="236"/>
      <c r="S83" s="236"/>
      <c r="T83" s="237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s="7" customFormat="1" ht="151.5" customHeight="1">
      <c r="A84" s="198"/>
      <c r="B84" s="231"/>
      <c r="C84" s="218"/>
      <c r="D84" s="54" t="s">
        <v>405</v>
      </c>
      <c r="E84" s="37" t="s">
        <v>58</v>
      </c>
      <c r="F84" s="41">
        <v>42999</v>
      </c>
      <c r="G84" s="55">
        <v>44196</v>
      </c>
      <c r="H84" s="256"/>
      <c r="I84" s="234"/>
      <c r="J84" s="234"/>
      <c r="K84" s="234"/>
      <c r="L84" s="235"/>
      <c r="M84" s="197"/>
      <c r="N84" s="197"/>
      <c r="O84" s="197"/>
      <c r="P84" s="197"/>
      <c r="Q84" s="236"/>
      <c r="R84" s="236"/>
      <c r="S84" s="236"/>
      <c r="T84" s="237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s="7" customFormat="1" ht="18" customHeight="1">
      <c r="A85" s="248"/>
      <c r="B85" s="249"/>
      <c r="C85" s="195" t="s">
        <v>122</v>
      </c>
      <c r="D85" s="179"/>
      <c r="E85" s="179"/>
      <c r="F85" s="179"/>
      <c r="G85" s="179"/>
      <c r="H85" s="27" t="s">
        <v>59</v>
      </c>
      <c r="I85" s="27" t="s">
        <v>49</v>
      </c>
      <c r="J85" s="27" t="s">
        <v>137</v>
      </c>
      <c r="K85" s="27" t="s">
        <v>113</v>
      </c>
      <c r="L85" s="27" t="s">
        <v>377</v>
      </c>
      <c r="M85" s="15"/>
      <c r="N85" s="15">
        <v>209.6</v>
      </c>
      <c r="O85" s="15">
        <v>209</v>
      </c>
      <c r="P85" s="15"/>
      <c r="Q85" s="15"/>
      <c r="R85" s="15"/>
      <c r="S85" s="15"/>
      <c r="T85" s="21">
        <v>2</v>
      </c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20" s="6" customFormat="1" ht="110.25" customHeight="1" hidden="1">
      <c r="A86" s="56">
        <v>403</v>
      </c>
      <c r="B86" s="57" t="s">
        <v>379</v>
      </c>
      <c r="C86" s="180" t="s">
        <v>336</v>
      </c>
      <c r="D86" s="58" t="s">
        <v>337</v>
      </c>
      <c r="E86" s="29" t="s">
        <v>58</v>
      </c>
      <c r="F86" s="30">
        <v>40179</v>
      </c>
      <c r="G86" s="29" t="s">
        <v>68</v>
      </c>
      <c r="H86" s="45" t="s">
        <v>60</v>
      </c>
      <c r="I86" s="45" t="s">
        <v>138</v>
      </c>
      <c r="J86" s="45" t="s">
        <v>139</v>
      </c>
      <c r="K86" s="207"/>
      <c r="L86" s="207"/>
      <c r="M86" s="11"/>
      <c r="N86" s="11"/>
      <c r="O86" s="11"/>
      <c r="P86" s="196"/>
      <c r="Q86" s="196"/>
      <c r="R86" s="196"/>
      <c r="S86" s="196"/>
      <c r="T86" s="203"/>
    </row>
    <row r="87" spans="1:20" s="6" customFormat="1" ht="91.5" customHeight="1" hidden="1">
      <c r="A87" s="59"/>
      <c r="B87" s="60"/>
      <c r="C87" s="182"/>
      <c r="D87" s="42" t="s">
        <v>140</v>
      </c>
      <c r="E87" s="37" t="s">
        <v>58</v>
      </c>
      <c r="F87" s="41">
        <v>41640</v>
      </c>
      <c r="G87" s="41">
        <v>42369</v>
      </c>
      <c r="H87" s="61"/>
      <c r="I87" s="61"/>
      <c r="J87" s="61"/>
      <c r="K87" s="208"/>
      <c r="L87" s="208"/>
      <c r="M87" s="44"/>
      <c r="N87" s="44"/>
      <c r="O87" s="44"/>
      <c r="P87" s="197"/>
      <c r="Q87" s="197"/>
      <c r="R87" s="197"/>
      <c r="S87" s="197"/>
      <c r="T87" s="204"/>
    </row>
    <row r="88" spans="1:20" s="6" customFormat="1" ht="18" customHeight="1" hidden="1">
      <c r="A88" s="209"/>
      <c r="B88" s="210"/>
      <c r="C88" s="195" t="s">
        <v>62</v>
      </c>
      <c r="D88" s="195"/>
      <c r="E88" s="195"/>
      <c r="F88" s="195"/>
      <c r="G88" s="195"/>
      <c r="H88" s="27" t="s">
        <v>60</v>
      </c>
      <c r="I88" s="27" t="s">
        <v>138</v>
      </c>
      <c r="J88" s="27" t="s">
        <v>139</v>
      </c>
      <c r="K88" s="27" t="s">
        <v>63</v>
      </c>
      <c r="L88" s="27" t="s">
        <v>377</v>
      </c>
      <c r="M88" s="15"/>
      <c r="N88" s="15"/>
      <c r="O88" s="15"/>
      <c r="P88" s="15"/>
      <c r="Q88" s="15"/>
      <c r="R88" s="15"/>
      <c r="S88" s="15"/>
      <c r="T88" s="21">
        <v>1</v>
      </c>
    </row>
    <row r="89" spans="1:20" s="6" customFormat="1" ht="18" customHeight="1" hidden="1">
      <c r="A89" s="248"/>
      <c r="B89" s="249"/>
      <c r="C89" s="195" t="s">
        <v>64</v>
      </c>
      <c r="D89" s="195"/>
      <c r="E89" s="195"/>
      <c r="F89" s="195"/>
      <c r="G89" s="195"/>
      <c r="H89" s="27" t="s">
        <v>60</v>
      </c>
      <c r="I89" s="27" t="s">
        <v>138</v>
      </c>
      <c r="J89" s="27" t="s">
        <v>139</v>
      </c>
      <c r="K89" s="27" t="s">
        <v>75</v>
      </c>
      <c r="L89" s="27" t="s">
        <v>377</v>
      </c>
      <c r="M89" s="15"/>
      <c r="N89" s="15"/>
      <c r="O89" s="15"/>
      <c r="P89" s="15"/>
      <c r="Q89" s="15"/>
      <c r="R89" s="15"/>
      <c r="S89" s="15"/>
      <c r="T89" s="21">
        <v>1</v>
      </c>
    </row>
    <row r="90" spans="1:20" s="6" customFormat="1" ht="18" customHeight="1" hidden="1">
      <c r="A90" s="248"/>
      <c r="B90" s="249"/>
      <c r="C90" s="228" t="s">
        <v>141</v>
      </c>
      <c r="D90" s="229"/>
      <c r="E90" s="229"/>
      <c r="F90" s="229"/>
      <c r="G90" s="230"/>
      <c r="H90" s="27" t="s">
        <v>60</v>
      </c>
      <c r="I90" s="27" t="s">
        <v>138</v>
      </c>
      <c r="J90" s="27" t="s">
        <v>139</v>
      </c>
      <c r="K90" s="27" t="s">
        <v>113</v>
      </c>
      <c r="L90" s="27" t="s">
        <v>377</v>
      </c>
      <c r="M90" s="15"/>
      <c r="N90" s="15"/>
      <c r="O90" s="15"/>
      <c r="P90" s="15"/>
      <c r="Q90" s="15"/>
      <c r="R90" s="15"/>
      <c r="S90" s="15"/>
      <c r="T90" s="21">
        <v>2</v>
      </c>
    </row>
    <row r="91" spans="1:20" s="6" customFormat="1" ht="18" customHeight="1" hidden="1">
      <c r="A91" s="211"/>
      <c r="B91" s="212"/>
      <c r="C91" s="260" t="s">
        <v>142</v>
      </c>
      <c r="D91" s="250"/>
      <c r="E91" s="250"/>
      <c r="F91" s="250"/>
      <c r="G91" s="250"/>
      <c r="H91" s="27" t="s">
        <v>60</v>
      </c>
      <c r="I91" s="27" t="s">
        <v>138</v>
      </c>
      <c r="J91" s="27" t="s">
        <v>139</v>
      </c>
      <c r="K91" s="27" t="s">
        <v>113</v>
      </c>
      <c r="L91" s="27" t="s">
        <v>377</v>
      </c>
      <c r="M91" s="15"/>
      <c r="N91" s="15"/>
      <c r="O91" s="15"/>
      <c r="P91" s="15"/>
      <c r="Q91" s="15"/>
      <c r="R91" s="15"/>
      <c r="S91" s="15"/>
      <c r="T91" s="21">
        <v>2</v>
      </c>
    </row>
    <row r="92" spans="1:41" s="7" customFormat="1" ht="110.25" customHeight="1">
      <c r="A92" s="190">
        <v>403</v>
      </c>
      <c r="B92" s="231" t="s">
        <v>416</v>
      </c>
      <c r="C92" s="261" t="s">
        <v>143</v>
      </c>
      <c r="D92" s="31" t="s">
        <v>338</v>
      </c>
      <c r="E92" s="29" t="s">
        <v>58</v>
      </c>
      <c r="F92" s="30">
        <v>40179</v>
      </c>
      <c r="G92" s="53" t="s">
        <v>68</v>
      </c>
      <c r="H92" s="264" t="s">
        <v>60</v>
      </c>
      <c r="I92" s="207" t="s">
        <v>138</v>
      </c>
      <c r="J92" s="207" t="s">
        <v>144</v>
      </c>
      <c r="K92" s="207"/>
      <c r="L92" s="207"/>
      <c r="M92" s="196">
        <f>M95+M96+M97</f>
        <v>152.1</v>
      </c>
      <c r="N92" s="196">
        <f>N95+N96+N97</f>
        <v>159.39999999999998</v>
      </c>
      <c r="O92" s="196">
        <f>O95+O96+O97</f>
        <v>159.39999999999998</v>
      </c>
      <c r="P92" s="196">
        <f>P95+P96+P97+P98</f>
        <v>170.70000000000002</v>
      </c>
      <c r="Q92" s="196">
        <f>SUM(Q95:Q98)</f>
        <v>174.60000000000002</v>
      </c>
      <c r="R92" s="196">
        <f>SUM(R95:R98)</f>
        <v>180.9</v>
      </c>
      <c r="S92" s="196">
        <f>SUM(S95:S98)</f>
        <v>180.9</v>
      </c>
      <c r="T92" s="203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s="7" customFormat="1" ht="110.25" customHeight="1">
      <c r="A93" s="190"/>
      <c r="B93" s="231"/>
      <c r="C93" s="262"/>
      <c r="D93" s="150" t="s">
        <v>91</v>
      </c>
      <c r="E93" s="64" t="s">
        <v>58</v>
      </c>
      <c r="F93" s="65">
        <v>42370</v>
      </c>
      <c r="G93" s="153">
        <v>44196</v>
      </c>
      <c r="H93" s="265"/>
      <c r="I93" s="245"/>
      <c r="J93" s="245"/>
      <c r="K93" s="245"/>
      <c r="L93" s="245"/>
      <c r="M93" s="246"/>
      <c r="N93" s="246"/>
      <c r="O93" s="246"/>
      <c r="P93" s="246"/>
      <c r="Q93" s="246"/>
      <c r="R93" s="246"/>
      <c r="S93" s="246"/>
      <c r="T93" s="247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s="7" customFormat="1" ht="142.5" customHeight="1">
      <c r="A94" s="190"/>
      <c r="B94" s="231"/>
      <c r="C94" s="263"/>
      <c r="D94" s="34" t="s">
        <v>406</v>
      </c>
      <c r="E94" s="37" t="s">
        <v>58</v>
      </c>
      <c r="F94" s="41">
        <v>42999</v>
      </c>
      <c r="G94" s="55">
        <v>44196</v>
      </c>
      <c r="H94" s="266"/>
      <c r="I94" s="208"/>
      <c r="J94" s="208"/>
      <c r="K94" s="208"/>
      <c r="L94" s="208"/>
      <c r="M94" s="197"/>
      <c r="N94" s="197"/>
      <c r="O94" s="197"/>
      <c r="P94" s="197"/>
      <c r="Q94" s="197"/>
      <c r="R94" s="197"/>
      <c r="S94" s="197"/>
      <c r="T94" s="204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s="7" customFormat="1" ht="18" customHeight="1">
      <c r="A95" s="209"/>
      <c r="B95" s="210"/>
      <c r="C95" s="191" t="s">
        <v>73</v>
      </c>
      <c r="D95" s="205"/>
      <c r="E95" s="205"/>
      <c r="F95" s="205"/>
      <c r="G95" s="206"/>
      <c r="H95" s="27" t="s">
        <v>60</v>
      </c>
      <c r="I95" s="27" t="s">
        <v>138</v>
      </c>
      <c r="J95" s="27" t="s">
        <v>144</v>
      </c>
      <c r="K95" s="27" t="s">
        <v>63</v>
      </c>
      <c r="L95" s="27" t="s">
        <v>377</v>
      </c>
      <c r="M95" s="15">
        <v>112.4</v>
      </c>
      <c r="N95" s="15">
        <v>118</v>
      </c>
      <c r="O95" s="15">
        <v>118</v>
      </c>
      <c r="P95" s="15">
        <v>122</v>
      </c>
      <c r="Q95" s="15">
        <v>123.9</v>
      </c>
      <c r="R95" s="15">
        <v>123.9</v>
      </c>
      <c r="S95" s="15">
        <v>123.9</v>
      </c>
      <c r="T95" s="21">
        <v>1</v>
      </c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s="7" customFormat="1" ht="27" customHeight="1">
      <c r="A96" s="248"/>
      <c r="B96" s="249"/>
      <c r="C96" s="191" t="s">
        <v>74</v>
      </c>
      <c r="D96" s="192"/>
      <c r="E96" s="192"/>
      <c r="F96" s="192"/>
      <c r="G96" s="193"/>
      <c r="H96" s="27" t="s">
        <v>60</v>
      </c>
      <c r="I96" s="27" t="s">
        <v>138</v>
      </c>
      <c r="J96" s="27" t="s">
        <v>144</v>
      </c>
      <c r="K96" s="27" t="s">
        <v>75</v>
      </c>
      <c r="L96" s="27" t="s">
        <v>377</v>
      </c>
      <c r="M96" s="15">
        <v>34</v>
      </c>
      <c r="N96" s="15">
        <v>35.7</v>
      </c>
      <c r="O96" s="15">
        <v>35.7</v>
      </c>
      <c r="P96" s="15">
        <v>36.8</v>
      </c>
      <c r="Q96" s="15">
        <v>37.4</v>
      </c>
      <c r="R96" s="15">
        <v>37.4</v>
      </c>
      <c r="S96" s="15">
        <v>37.4</v>
      </c>
      <c r="T96" s="21">
        <v>1</v>
      </c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s="7" customFormat="1" ht="39.75" customHeight="1">
      <c r="A97" s="248"/>
      <c r="B97" s="249"/>
      <c r="C97" s="223" t="s">
        <v>433</v>
      </c>
      <c r="D97" s="224"/>
      <c r="E97" s="224"/>
      <c r="F97" s="224"/>
      <c r="G97" s="225"/>
      <c r="H97" s="27" t="s">
        <v>60</v>
      </c>
      <c r="I97" s="27" t="s">
        <v>138</v>
      </c>
      <c r="J97" s="27" t="s">
        <v>144</v>
      </c>
      <c r="K97" s="27" t="s">
        <v>113</v>
      </c>
      <c r="L97" s="27" t="s">
        <v>377</v>
      </c>
      <c r="M97" s="15">
        <v>5.7</v>
      </c>
      <c r="N97" s="15">
        <v>5.7</v>
      </c>
      <c r="O97" s="15">
        <v>5.7</v>
      </c>
      <c r="P97" s="15">
        <v>11.9</v>
      </c>
      <c r="Q97" s="15">
        <v>13.3</v>
      </c>
      <c r="R97" s="15">
        <v>19.6</v>
      </c>
      <c r="S97" s="15">
        <v>19.6</v>
      </c>
      <c r="T97" s="21">
        <v>2</v>
      </c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20" s="6" customFormat="1" ht="18" customHeight="1" hidden="1">
      <c r="A98" s="211"/>
      <c r="B98" s="212"/>
      <c r="C98" s="195" t="s">
        <v>122</v>
      </c>
      <c r="D98" s="195"/>
      <c r="E98" s="195"/>
      <c r="F98" s="195"/>
      <c r="G98" s="195"/>
      <c r="H98" s="27" t="s">
        <v>60</v>
      </c>
      <c r="I98" s="27" t="s">
        <v>138</v>
      </c>
      <c r="J98" s="27" t="s">
        <v>144</v>
      </c>
      <c r="K98" s="27" t="s">
        <v>113</v>
      </c>
      <c r="L98" s="27" t="s">
        <v>377</v>
      </c>
      <c r="M98" s="15"/>
      <c r="N98" s="15"/>
      <c r="O98" s="15"/>
      <c r="P98" s="15"/>
      <c r="Q98" s="15"/>
      <c r="R98" s="15"/>
      <c r="S98" s="15"/>
      <c r="T98" s="21">
        <v>2</v>
      </c>
    </row>
    <row r="99" spans="1:20" s="6" customFormat="1" ht="85.5" customHeight="1" hidden="1">
      <c r="A99" s="194">
        <v>403</v>
      </c>
      <c r="B99" s="199" t="s">
        <v>380</v>
      </c>
      <c r="C99" s="239" t="s">
        <v>339</v>
      </c>
      <c r="D99" s="180" t="s">
        <v>340</v>
      </c>
      <c r="E99" s="29" t="s">
        <v>58</v>
      </c>
      <c r="F99" s="62" t="s">
        <v>145</v>
      </c>
      <c r="G99" s="29" t="s">
        <v>68</v>
      </c>
      <c r="H99" s="207" t="s">
        <v>138</v>
      </c>
      <c r="I99" s="207" t="s">
        <v>146</v>
      </c>
      <c r="J99" s="207" t="s">
        <v>147</v>
      </c>
      <c r="K99" s="207"/>
      <c r="L99" s="207"/>
      <c r="M99" s="196"/>
      <c r="N99" s="196"/>
      <c r="O99" s="196"/>
      <c r="P99" s="196"/>
      <c r="Q99" s="196"/>
      <c r="R99" s="196"/>
      <c r="S99" s="196"/>
      <c r="T99" s="203"/>
    </row>
    <row r="100" spans="1:20" s="6" customFormat="1" ht="143.25" customHeight="1" hidden="1">
      <c r="A100" s="198"/>
      <c r="B100" s="200"/>
      <c r="C100" s="241"/>
      <c r="D100" s="182"/>
      <c r="E100" s="37" t="s">
        <v>58</v>
      </c>
      <c r="F100" s="41">
        <v>41640</v>
      </c>
      <c r="G100" s="41">
        <v>42369</v>
      </c>
      <c r="H100" s="208"/>
      <c r="I100" s="208"/>
      <c r="J100" s="208"/>
      <c r="K100" s="208"/>
      <c r="L100" s="208"/>
      <c r="M100" s="197"/>
      <c r="N100" s="197"/>
      <c r="O100" s="197"/>
      <c r="P100" s="197"/>
      <c r="Q100" s="197"/>
      <c r="R100" s="197"/>
      <c r="S100" s="197"/>
      <c r="T100" s="204"/>
    </row>
    <row r="101" spans="1:20" s="6" customFormat="1" ht="24.75" customHeight="1" hidden="1">
      <c r="A101" s="267"/>
      <c r="B101" s="268"/>
      <c r="C101" s="195" t="s">
        <v>112</v>
      </c>
      <c r="D101" s="195"/>
      <c r="E101" s="177"/>
      <c r="F101" s="177"/>
      <c r="G101" s="177"/>
      <c r="H101" s="27" t="s">
        <v>138</v>
      </c>
      <c r="I101" s="27" t="s">
        <v>146</v>
      </c>
      <c r="J101" s="27" t="s">
        <v>147</v>
      </c>
      <c r="K101" s="27" t="s">
        <v>113</v>
      </c>
      <c r="L101" s="27" t="s">
        <v>377</v>
      </c>
      <c r="M101" s="15"/>
      <c r="N101" s="15"/>
      <c r="O101" s="15"/>
      <c r="P101" s="15"/>
      <c r="Q101" s="15"/>
      <c r="R101" s="15"/>
      <c r="S101" s="15"/>
      <c r="T101" s="21">
        <v>2</v>
      </c>
    </row>
    <row r="102" spans="1:41" s="7" customFormat="1" ht="131.25" customHeight="1">
      <c r="A102" s="190">
        <v>403</v>
      </c>
      <c r="B102" s="199" t="s">
        <v>417</v>
      </c>
      <c r="C102" s="239" t="s">
        <v>148</v>
      </c>
      <c r="D102" s="31" t="s">
        <v>92</v>
      </c>
      <c r="E102" s="29" t="s">
        <v>58</v>
      </c>
      <c r="F102" s="30">
        <v>42370</v>
      </c>
      <c r="G102" s="30">
        <v>44196</v>
      </c>
      <c r="H102" s="264" t="s">
        <v>138</v>
      </c>
      <c r="I102" s="207" t="s">
        <v>146</v>
      </c>
      <c r="J102" s="207" t="s">
        <v>387</v>
      </c>
      <c r="K102" s="207"/>
      <c r="L102" s="207"/>
      <c r="M102" s="196">
        <f aca="true" t="shared" si="2" ref="M102:S102">M104</f>
        <v>98</v>
      </c>
      <c r="N102" s="196">
        <f t="shared" si="2"/>
        <v>198</v>
      </c>
      <c r="O102" s="196">
        <f t="shared" si="2"/>
        <v>196.13664</v>
      </c>
      <c r="P102" s="196">
        <f t="shared" si="2"/>
        <v>98</v>
      </c>
      <c r="Q102" s="196">
        <f>Q104</f>
        <v>90</v>
      </c>
      <c r="R102" s="196">
        <f>R104</f>
        <v>90</v>
      </c>
      <c r="S102" s="196">
        <f t="shared" si="2"/>
        <v>90</v>
      </c>
      <c r="T102" s="203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s="7" customFormat="1" ht="178.5" customHeight="1">
      <c r="A103" s="190"/>
      <c r="B103" s="200"/>
      <c r="C103" s="241"/>
      <c r="D103" s="42" t="s">
        <v>407</v>
      </c>
      <c r="E103" s="37" t="s">
        <v>58</v>
      </c>
      <c r="F103" s="41">
        <v>42999</v>
      </c>
      <c r="G103" s="41">
        <v>44196</v>
      </c>
      <c r="H103" s="266"/>
      <c r="I103" s="208"/>
      <c r="J103" s="208"/>
      <c r="K103" s="208"/>
      <c r="L103" s="208"/>
      <c r="M103" s="197"/>
      <c r="N103" s="197"/>
      <c r="O103" s="197"/>
      <c r="P103" s="197"/>
      <c r="Q103" s="197"/>
      <c r="R103" s="197"/>
      <c r="S103" s="197"/>
      <c r="T103" s="204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s="7" customFormat="1" ht="44.25" customHeight="1">
      <c r="A104" s="267"/>
      <c r="B104" s="268"/>
      <c r="C104" s="223" t="s">
        <v>433</v>
      </c>
      <c r="D104" s="224"/>
      <c r="E104" s="224"/>
      <c r="F104" s="224"/>
      <c r="G104" s="225"/>
      <c r="H104" s="27" t="s">
        <v>138</v>
      </c>
      <c r="I104" s="27" t="s">
        <v>146</v>
      </c>
      <c r="J104" s="27" t="s">
        <v>387</v>
      </c>
      <c r="K104" s="27" t="s">
        <v>113</v>
      </c>
      <c r="L104" s="27" t="s">
        <v>377</v>
      </c>
      <c r="M104" s="15">
        <v>98</v>
      </c>
      <c r="N104" s="15">
        <v>198</v>
      </c>
      <c r="O104" s="15">
        <v>196.13664</v>
      </c>
      <c r="P104" s="15">
        <v>98</v>
      </c>
      <c r="Q104" s="15">
        <v>90</v>
      </c>
      <c r="R104" s="15">
        <v>90</v>
      </c>
      <c r="S104" s="15">
        <v>90</v>
      </c>
      <c r="T104" s="21">
        <v>2</v>
      </c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20" s="6" customFormat="1" ht="82.5" customHeight="1" hidden="1">
      <c r="A105" s="22">
        <v>403</v>
      </c>
      <c r="B105" s="23" t="s">
        <v>348</v>
      </c>
      <c r="C105" s="18" t="s">
        <v>104</v>
      </c>
      <c r="D105" s="24" t="s">
        <v>105</v>
      </c>
      <c r="E105" s="25" t="s">
        <v>58</v>
      </c>
      <c r="F105" s="26">
        <v>41640</v>
      </c>
      <c r="G105" s="37" t="s">
        <v>106</v>
      </c>
      <c r="H105" s="19" t="s">
        <v>138</v>
      </c>
      <c r="I105" s="19" t="s">
        <v>146</v>
      </c>
      <c r="J105" s="19" t="s">
        <v>107</v>
      </c>
      <c r="K105" s="19"/>
      <c r="L105" s="27"/>
      <c r="M105" s="15"/>
      <c r="N105" s="15"/>
      <c r="O105" s="15"/>
      <c r="P105" s="15"/>
      <c r="Q105" s="15"/>
      <c r="R105" s="15"/>
      <c r="S105" s="15"/>
      <c r="T105" s="21"/>
    </row>
    <row r="106" spans="1:20" s="6" customFormat="1" ht="18" customHeight="1" hidden="1">
      <c r="A106" s="190"/>
      <c r="B106" s="190"/>
      <c r="C106" s="195" t="s">
        <v>112</v>
      </c>
      <c r="D106" s="195"/>
      <c r="E106" s="195"/>
      <c r="F106" s="195"/>
      <c r="G106" s="195"/>
      <c r="H106" s="27" t="s">
        <v>138</v>
      </c>
      <c r="I106" s="27" t="s">
        <v>146</v>
      </c>
      <c r="J106" s="27" t="s">
        <v>107</v>
      </c>
      <c r="K106" s="27" t="s">
        <v>113</v>
      </c>
      <c r="L106" s="27" t="s">
        <v>377</v>
      </c>
      <c r="M106" s="15"/>
      <c r="N106" s="15"/>
      <c r="O106" s="15"/>
      <c r="P106" s="15"/>
      <c r="Q106" s="15"/>
      <c r="R106" s="15"/>
      <c r="S106" s="15"/>
      <c r="T106" s="21">
        <v>2</v>
      </c>
    </row>
    <row r="107" spans="1:20" s="6" customFormat="1" ht="84.75" customHeight="1" hidden="1">
      <c r="A107" s="194">
        <v>403</v>
      </c>
      <c r="B107" s="199" t="s">
        <v>157</v>
      </c>
      <c r="C107" s="252" t="s">
        <v>150</v>
      </c>
      <c r="D107" s="28" t="s">
        <v>151</v>
      </c>
      <c r="E107" s="29" t="s">
        <v>58</v>
      </c>
      <c r="F107" s="29" t="s">
        <v>152</v>
      </c>
      <c r="G107" s="29" t="s">
        <v>68</v>
      </c>
      <c r="H107" s="207" t="s">
        <v>69</v>
      </c>
      <c r="I107" s="207" t="s">
        <v>146</v>
      </c>
      <c r="J107" s="207" t="s">
        <v>153</v>
      </c>
      <c r="K107" s="207"/>
      <c r="L107" s="207"/>
      <c r="M107" s="196"/>
      <c r="N107" s="196"/>
      <c r="O107" s="196"/>
      <c r="P107" s="196"/>
      <c r="Q107" s="196"/>
      <c r="R107" s="196"/>
      <c r="S107" s="196"/>
      <c r="T107" s="203"/>
    </row>
    <row r="108" spans="1:20" s="6" customFormat="1" ht="90.75" customHeight="1" hidden="1">
      <c r="A108" s="213"/>
      <c r="B108" s="238"/>
      <c r="C108" s="269"/>
      <c r="D108" s="63" t="s">
        <v>154</v>
      </c>
      <c r="E108" s="64" t="s">
        <v>58</v>
      </c>
      <c r="F108" s="65">
        <v>40249</v>
      </c>
      <c r="G108" s="64" t="s">
        <v>68</v>
      </c>
      <c r="H108" s="245"/>
      <c r="I108" s="245"/>
      <c r="J108" s="245"/>
      <c r="K108" s="245"/>
      <c r="L108" s="245"/>
      <c r="M108" s="246"/>
      <c r="N108" s="246"/>
      <c r="O108" s="246"/>
      <c r="P108" s="246"/>
      <c r="Q108" s="246"/>
      <c r="R108" s="246"/>
      <c r="S108" s="246"/>
      <c r="T108" s="247"/>
    </row>
    <row r="109" spans="1:20" s="6" customFormat="1" ht="90.75" customHeight="1" hidden="1">
      <c r="A109" s="198"/>
      <c r="B109" s="200"/>
      <c r="C109" s="270"/>
      <c r="D109" s="40" t="s">
        <v>156</v>
      </c>
      <c r="E109" s="37" t="s">
        <v>58</v>
      </c>
      <c r="F109" s="41">
        <v>41858</v>
      </c>
      <c r="G109" s="41">
        <v>42023</v>
      </c>
      <c r="H109" s="208"/>
      <c r="I109" s="208"/>
      <c r="J109" s="208"/>
      <c r="K109" s="208"/>
      <c r="L109" s="208"/>
      <c r="M109" s="197"/>
      <c r="N109" s="197"/>
      <c r="O109" s="197"/>
      <c r="P109" s="197"/>
      <c r="Q109" s="197"/>
      <c r="R109" s="197"/>
      <c r="S109" s="197"/>
      <c r="T109" s="204"/>
    </row>
    <row r="110" spans="1:20" s="6" customFormat="1" ht="18" customHeight="1" hidden="1">
      <c r="A110" s="209"/>
      <c r="B110" s="210"/>
      <c r="C110" s="271" t="s">
        <v>129</v>
      </c>
      <c r="D110" s="272"/>
      <c r="E110" s="272"/>
      <c r="F110" s="272"/>
      <c r="G110" s="273"/>
      <c r="H110" s="27" t="s">
        <v>69</v>
      </c>
      <c r="I110" s="27" t="s">
        <v>146</v>
      </c>
      <c r="J110" s="27" t="s">
        <v>153</v>
      </c>
      <c r="K110" s="27" t="s">
        <v>113</v>
      </c>
      <c r="L110" s="27">
        <v>225</v>
      </c>
      <c r="M110" s="15"/>
      <c r="N110" s="15"/>
      <c r="O110" s="15"/>
      <c r="P110" s="15"/>
      <c r="Q110" s="15"/>
      <c r="R110" s="15"/>
      <c r="S110" s="15"/>
      <c r="T110" s="21">
        <v>2</v>
      </c>
    </row>
    <row r="111" spans="1:20" s="6" customFormat="1" ht="18" customHeight="1" hidden="1">
      <c r="A111" s="211"/>
      <c r="B111" s="212"/>
      <c r="C111" s="191" t="s">
        <v>112</v>
      </c>
      <c r="D111" s="192"/>
      <c r="E111" s="192"/>
      <c r="F111" s="192"/>
      <c r="G111" s="193"/>
      <c r="H111" s="27" t="s">
        <v>69</v>
      </c>
      <c r="I111" s="27" t="s">
        <v>146</v>
      </c>
      <c r="J111" s="27" t="s">
        <v>153</v>
      </c>
      <c r="K111" s="27" t="s">
        <v>113</v>
      </c>
      <c r="L111" s="27">
        <v>226</v>
      </c>
      <c r="M111" s="15"/>
      <c r="N111" s="15"/>
      <c r="O111" s="15"/>
      <c r="P111" s="15"/>
      <c r="Q111" s="15"/>
      <c r="R111" s="15"/>
      <c r="S111" s="15"/>
      <c r="T111" s="21">
        <v>2</v>
      </c>
    </row>
    <row r="112" spans="1:20" s="6" customFormat="1" ht="81" customHeight="1" hidden="1">
      <c r="A112" s="190">
        <v>403</v>
      </c>
      <c r="B112" s="231" t="s">
        <v>160</v>
      </c>
      <c r="C112" s="195" t="s">
        <v>158</v>
      </c>
      <c r="D112" s="28" t="s">
        <v>151</v>
      </c>
      <c r="E112" s="29" t="s">
        <v>58</v>
      </c>
      <c r="F112" s="29" t="s">
        <v>152</v>
      </c>
      <c r="G112" s="29" t="s">
        <v>68</v>
      </c>
      <c r="H112" s="207" t="s">
        <v>69</v>
      </c>
      <c r="I112" s="207" t="s">
        <v>146</v>
      </c>
      <c r="J112" s="207" t="s">
        <v>159</v>
      </c>
      <c r="K112" s="207"/>
      <c r="L112" s="207"/>
      <c r="M112" s="196"/>
      <c r="N112" s="196"/>
      <c r="O112" s="196"/>
      <c r="P112" s="196"/>
      <c r="Q112" s="196"/>
      <c r="R112" s="196"/>
      <c r="S112" s="196"/>
      <c r="T112" s="203"/>
    </row>
    <row r="113" spans="1:20" s="6" customFormat="1" ht="95.25" customHeight="1" hidden="1">
      <c r="A113" s="190"/>
      <c r="B113" s="231"/>
      <c r="C113" s="195"/>
      <c r="D113" s="63" t="s">
        <v>154</v>
      </c>
      <c r="E113" s="64" t="s">
        <v>58</v>
      </c>
      <c r="F113" s="65">
        <v>40249</v>
      </c>
      <c r="G113" s="64" t="s">
        <v>68</v>
      </c>
      <c r="H113" s="245"/>
      <c r="I113" s="245"/>
      <c r="J113" s="245"/>
      <c r="K113" s="245"/>
      <c r="L113" s="245"/>
      <c r="M113" s="246"/>
      <c r="N113" s="246"/>
      <c r="O113" s="246"/>
      <c r="P113" s="246"/>
      <c r="Q113" s="246"/>
      <c r="R113" s="246"/>
      <c r="S113" s="246"/>
      <c r="T113" s="247"/>
    </row>
    <row r="114" spans="1:20" s="6" customFormat="1" ht="87.75" customHeight="1" hidden="1">
      <c r="A114" s="190"/>
      <c r="B114" s="231"/>
      <c r="C114" s="195"/>
      <c r="D114" s="40" t="s">
        <v>156</v>
      </c>
      <c r="E114" s="37" t="s">
        <v>58</v>
      </c>
      <c r="F114" s="41">
        <v>41858</v>
      </c>
      <c r="G114" s="41">
        <v>42023</v>
      </c>
      <c r="H114" s="208"/>
      <c r="I114" s="208"/>
      <c r="J114" s="208"/>
      <c r="K114" s="208"/>
      <c r="L114" s="208"/>
      <c r="M114" s="197"/>
      <c r="N114" s="197"/>
      <c r="O114" s="197"/>
      <c r="P114" s="197"/>
      <c r="Q114" s="197"/>
      <c r="R114" s="197"/>
      <c r="S114" s="197"/>
      <c r="T114" s="204"/>
    </row>
    <row r="115" spans="1:20" s="6" customFormat="1" ht="18" customHeight="1" hidden="1">
      <c r="A115" s="190"/>
      <c r="B115" s="190"/>
      <c r="C115" s="271" t="s">
        <v>129</v>
      </c>
      <c r="D115" s="272"/>
      <c r="E115" s="272"/>
      <c r="F115" s="272"/>
      <c r="G115" s="273"/>
      <c r="H115" s="27" t="s">
        <v>69</v>
      </c>
      <c r="I115" s="27" t="s">
        <v>146</v>
      </c>
      <c r="J115" s="27" t="s">
        <v>159</v>
      </c>
      <c r="K115" s="27" t="s">
        <v>113</v>
      </c>
      <c r="L115" s="27">
        <v>225</v>
      </c>
      <c r="M115" s="15"/>
      <c r="N115" s="15"/>
      <c r="O115" s="15"/>
      <c r="P115" s="15"/>
      <c r="Q115" s="15"/>
      <c r="R115" s="15"/>
      <c r="S115" s="15"/>
      <c r="T115" s="21">
        <v>2</v>
      </c>
    </row>
    <row r="116" spans="1:20" s="6" customFormat="1" ht="100.5" customHeight="1" hidden="1">
      <c r="A116" s="194">
        <v>403</v>
      </c>
      <c r="B116" s="199" t="s">
        <v>223</v>
      </c>
      <c r="C116" s="177" t="s">
        <v>161</v>
      </c>
      <c r="D116" s="63" t="s">
        <v>154</v>
      </c>
      <c r="E116" s="64" t="s">
        <v>58</v>
      </c>
      <c r="F116" s="65">
        <v>40249</v>
      </c>
      <c r="G116" s="64" t="s">
        <v>68</v>
      </c>
      <c r="H116" s="207" t="s">
        <v>69</v>
      </c>
      <c r="I116" s="207" t="s">
        <v>146</v>
      </c>
      <c r="J116" s="207" t="s">
        <v>162</v>
      </c>
      <c r="K116" s="207"/>
      <c r="L116" s="207"/>
      <c r="M116" s="196"/>
      <c r="N116" s="196"/>
      <c r="O116" s="196"/>
      <c r="P116" s="196"/>
      <c r="Q116" s="196"/>
      <c r="R116" s="196"/>
      <c r="S116" s="196"/>
      <c r="T116" s="203"/>
    </row>
    <row r="117" spans="1:20" s="6" customFormat="1" ht="93.75" customHeight="1" hidden="1">
      <c r="A117" s="198"/>
      <c r="B117" s="200"/>
      <c r="C117" s="179"/>
      <c r="D117" s="40" t="s">
        <v>156</v>
      </c>
      <c r="E117" s="37" t="s">
        <v>58</v>
      </c>
      <c r="F117" s="41">
        <v>41858</v>
      </c>
      <c r="G117" s="41">
        <v>42023</v>
      </c>
      <c r="H117" s="208"/>
      <c r="I117" s="208"/>
      <c r="J117" s="208"/>
      <c r="K117" s="208"/>
      <c r="L117" s="208"/>
      <c r="M117" s="197"/>
      <c r="N117" s="197"/>
      <c r="O117" s="197"/>
      <c r="P117" s="197"/>
      <c r="Q117" s="197"/>
      <c r="R117" s="197"/>
      <c r="S117" s="197"/>
      <c r="T117" s="204"/>
    </row>
    <row r="118" spans="1:20" s="6" customFormat="1" ht="18" customHeight="1" hidden="1">
      <c r="A118" s="209"/>
      <c r="B118" s="210"/>
      <c r="C118" s="191" t="s">
        <v>112</v>
      </c>
      <c r="D118" s="192"/>
      <c r="E118" s="192"/>
      <c r="F118" s="192"/>
      <c r="G118" s="193"/>
      <c r="H118" s="27" t="s">
        <v>69</v>
      </c>
      <c r="I118" s="27" t="s">
        <v>146</v>
      </c>
      <c r="J118" s="27" t="s">
        <v>162</v>
      </c>
      <c r="K118" s="27" t="s">
        <v>113</v>
      </c>
      <c r="L118" s="27">
        <v>226</v>
      </c>
      <c r="M118" s="15"/>
      <c r="N118" s="15"/>
      <c r="O118" s="15"/>
      <c r="P118" s="15"/>
      <c r="Q118" s="15"/>
      <c r="R118" s="15"/>
      <c r="S118" s="15"/>
      <c r="T118" s="21">
        <v>2</v>
      </c>
    </row>
    <row r="119" spans="1:20" s="6" customFormat="1" ht="78.75" customHeight="1" hidden="1">
      <c r="A119" s="190">
        <v>403</v>
      </c>
      <c r="B119" s="231" t="s">
        <v>224</v>
      </c>
      <c r="C119" s="195" t="s">
        <v>341</v>
      </c>
      <c r="D119" s="28" t="s">
        <v>151</v>
      </c>
      <c r="E119" s="29" t="s">
        <v>58</v>
      </c>
      <c r="F119" s="29" t="s">
        <v>152</v>
      </c>
      <c r="G119" s="29" t="s">
        <v>68</v>
      </c>
      <c r="H119" s="207" t="s">
        <v>69</v>
      </c>
      <c r="I119" s="207" t="s">
        <v>146</v>
      </c>
      <c r="J119" s="207" t="s">
        <v>163</v>
      </c>
      <c r="K119" s="207"/>
      <c r="L119" s="207"/>
      <c r="M119" s="196"/>
      <c r="N119" s="196"/>
      <c r="O119" s="196"/>
      <c r="P119" s="196"/>
      <c r="Q119" s="196"/>
      <c r="R119" s="196"/>
      <c r="S119" s="196"/>
      <c r="T119" s="203"/>
    </row>
    <row r="120" spans="1:20" s="6" customFormat="1" ht="93.75" customHeight="1" hidden="1">
      <c r="A120" s="190"/>
      <c r="B120" s="231"/>
      <c r="C120" s="195"/>
      <c r="D120" s="63" t="s">
        <v>154</v>
      </c>
      <c r="E120" s="64" t="s">
        <v>58</v>
      </c>
      <c r="F120" s="65">
        <v>40249</v>
      </c>
      <c r="G120" s="64" t="s">
        <v>68</v>
      </c>
      <c r="H120" s="245"/>
      <c r="I120" s="245"/>
      <c r="J120" s="245"/>
      <c r="K120" s="245"/>
      <c r="L120" s="245"/>
      <c r="M120" s="246"/>
      <c r="N120" s="246"/>
      <c r="O120" s="246"/>
      <c r="P120" s="246"/>
      <c r="Q120" s="246"/>
      <c r="R120" s="246"/>
      <c r="S120" s="246"/>
      <c r="T120" s="247"/>
    </row>
    <row r="121" spans="1:20" s="6" customFormat="1" ht="92.25" customHeight="1" hidden="1">
      <c r="A121" s="190"/>
      <c r="B121" s="231"/>
      <c r="C121" s="195"/>
      <c r="D121" s="40" t="s">
        <v>156</v>
      </c>
      <c r="E121" s="37" t="s">
        <v>58</v>
      </c>
      <c r="F121" s="41">
        <v>41858</v>
      </c>
      <c r="G121" s="41">
        <v>42023</v>
      </c>
      <c r="H121" s="208"/>
      <c r="I121" s="208"/>
      <c r="J121" s="208"/>
      <c r="K121" s="208"/>
      <c r="L121" s="208"/>
      <c r="M121" s="197"/>
      <c r="N121" s="197"/>
      <c r="O121" s="197"/>
      <c r="P121" s="197"/>
      <c r="Q121" s="197"/>
      <c r="R121" s="197"/>
      <c r="S121" s="197"/>
      <c r="T121" s="204"/>
    </row>
    <row r="122" spans="1:20" s="6" customFormat="1" ht="18" customHeight="1" hidden="1">
      <c r="A122" s="209"/>
      <c r="B122" s="210"/>
      <c r="C122" s="271" t="s">
        <v>129</v>
      </c>
      <c r="D122" s="272"/>
      <c r="E122" s="272"/>
      <c r="F122" s="272"/>
      <c r="G122" s="273"/>
      <c r="H122" s="27" t="s">
        <v>69</v>
      </c>
      <c r="I122" s="27" t="s">
        <v>146</v>
      </c>
      <c r="J122" s="27" t="s">
        <v>163</v>
      </c>
      <c r="K122" s="27" t="s">
        <v>113</v>
      </c>
      <c r="L122" s="27">
        <v>225</v>
      </c>
      <c r="M122" s="15"/>
      <c r="N122" s="15"/>
      <c r="O122" s="15"/>
      <c r="P122" s="15"/>
      <c r="Q122" s="15"/>
      <c r="R122" s="15"/>
      <c r="S122" s="15"/>
      <c r="T122" s="21">
        <v>2</v>
      </c>
    </row>
    <row r="123" spans="1:20" s="6" customFormat="1" ht="18" customHeight="1" hidden="1">
      <c r="A123" s="211"/>
      <c r="B123" s="212"/>
      <c r="C123" s="191" t="s">
        <v>112</v>
      </c>
      <c r="D123" s="192"/>
      <c r="E123" s="192"/>
      <c r="F123" s="192"/>
      <c r="G123" s="193"/>
      <c r="H123" s="27" t="s">
        <v>69</v>
      </c>
      <c r="I123" s="27" t="s">
        <v>146</v>
      </c>
      <c r="J123" s="27" t="s">
        <v>163</v>
      </c>
      <c r="K123" s="27" t="s">
        <v>113</v>
      </c>
      <c r="L123" s="27">
        <v>226</v>
      </c>
      <c r="M123" s="15"/>
      <c r="N123" s="15"/>
      <c r="O123" s="15"/>
      <c r="P123" s="15"/>
      <c r="Q123" s="15"/>
      <c r="R123" s="15"/>
      <c r="S123" s="15"/>
      <c r="T123" s="21">
        <v>2</v>
      </c>
    </row>
    <row r="124" spans="1:20" s="6" customFormat="1" ht="75" customHeight="1" hidden="1">
      <c r="A124" s="209">
        <v>403</v>
      </c>
      <c r="B124" s="199" t="s">
        <v>166</v>
      </c>
      <c r="C124" s="274" t="s">
        <v>359</v>
      </c>
      <c r="D124" s="28" t="s">
        <v>164</v>
      </c>
      <c r="E124" s="29" t="s">
        <v>58</v>
      </c>
      <c r="F124" s="66">
        <v>40235</v>
      </c>
      <c r="G124" s="29" t="s">
        <v>68</v>
      </c>
      <c r="H124" s="207" t="s">
        <v>69</v>
      </c>
      <c r="I124" s="207" t="s">
        <v>48</v>
      </c>
      <c r="J124" s="207" t="s">
        <v>165</v>
      </c>
      <c r="K124" s="207"/>
      <c r="L124" s="207"/>
      <c r="M124" s="196"/>
      <c r="N124" s="196"/>
      <c r="O124" s="196"/>
      <c r="P124" s="196"/>
      <c r="Q124" s="196"/>
      <c r="R124" s="196"/>
      <c r="S124" s="196"/>
      <c r="T124" s="203"/>
    </row>
    <row r="125" spans="1:20" s="6" customFormat="1" ht="135.75" customHeight="1" hidden="1">
      <c r="A125" s="211"/>
      <c r="B125" s="200"/>
      <c r="C125" s="275"/>
      <c r="D125" s="40" t="s">
        <v>111</v>
      </c>
      <c r="E125" s="37" t="s">
        <v>58</v>
      </c>
      <c r="F125" s="41">
        <v>41858</v>
      </c>
      <c r="G125" s="41">
        <v>42023</v>
      </c>
      <c r="H125" s="208"/>
      <c r="I125" s="208"/>
      <c r="J125" s="208"/>
      <c r="K125" s="208"/>
      <c r="L125" s="208"/>
      <c r="M125" s="197"/>
      <c r="N125" s="197"/>
      <c r="O125" s="197"/>
      <c r="P125" s="197"/>
      <c r="Q125" s="197"/>
      <c r="R125" s="197"/>
      <c r="S125" s="197"/>
      <c r="T125" s="204"/>
    </row>
    <row r="126" spans="1:20" s="6" customFormat="1" ht="35.25" customHeight="1" hidden="1">
      <c r="A126" s="267"/>
      <c r="B126" s="268"/>
      <c r="C126" s="228" t="s">
        <v>112</v>
      </c>
      <c r="D126" s="230"/>
      <c r="E126" s="24"/>
      <c r="F126" s="24"/>
      <c r="G126" s="24"/>
      <c r="H126" s="45" t="s">
        <v>69</v>
      </c>
      <c r="I126" s="67" t="s">
        <v>48</v>
      </c>
      <c r="J126" s="45" t="s">
        <v>165</v>
      </c>
      <c r="K126" s="45" t="s">
        <v>113</v>
      </c>
      <c r="L126" s="45">
        <v>226</v>
      </c>
      <c r="M126" s="11"/>
      <c r="N126" s="11"/>
      <c r="O126" s="11"/>
      <c r="P126" s="11"/>
      <c r="Q126" s="11"/>
      <c r="R126" s="11"/>
      <c r="S126" s="11"/>
      <c r="T126" s="46">
        <v>2</v>
      </c>
    </row>
    <row r="127" spans="1:20" s="6" customFormat="1" ht="91.5" customHeight="1" hidden="1">
      <c r="A127" s="209">
        <v>403</v>
      </c>
      <c r="B127" s="199" t="s">
        <v>225</v>
      </c>
      <c r="C127" s="274" t="s">
        <v>361</v>
      </c>
      <c r="D127" s="28" t="s">
        <v>164</v>
      </c>
      <c r="E127" s="29" t="s">
        <v>58</v>
      </c>
      <c r="F127" s="66">
        <v>40235</v>
      </c>
      <c r="G127" s="29" t="s">
        <v>68</v>
      </c>
      <c r="H127" s="207" t="s">
        <v>69</v>
      </c>
      <c r="I127" s="207" t="s">
        <v>48</v>
      </c>
      <c r="J127" s="207" t="s">
        <v>167</v>
      </c>
      <c r="K127" s="207"/>
      <c r="L127" s="207"/>
      <c r="M127" s="196"/>
      <c r="N127" s="196"/>
      <c r="O127" s="196"/>
      <c r="P127" s="196"/>
      <c r="Q127" s="196"/>
      <c r="R127" s="196"/>
      <c r="S127" s="196"/>
      <c r="T127" s="203"/>
    </row>
    <row r="128" spans="1:20" s="6" customFormat="1" ht="128.25" customHeight="1" hidden="1">
      <c r="A128" s="211"/>
      <c r="B128" s="200"/>
      <c r="C128" s="275"/>
      <c r="D128" s="40" t="s">
        <v>111</v>
      </c>
      <c r="E128" s="37" t="s">
        <v>58</v>
      </c>
      <c r="F128" s="41">
        <v>41858</v>
      </c>
      <c r="G128" s="41">
        <v>42023</v>
      </c>
      <c r="H128" s="208"/>
      <c r="I128" s="208"/>
      <c r="J128" s="208"/>
      <c r="K128" s="208"/>
      <c r="L128" s="208"/>
      <c r="M128" s="197"/>
      <c r="N128" s="197"/>
      <c r="O128" s="197"/>
      <c r="P128" s="197"/>
      <c r="Q128" s="197"/>
      <c r="R128" s="197"/>
      <c r="S128" s="197"/>
      <c r="T128" s="204"/>
    </row>
    <row r="129" spans="1:20" s="6" customFormat="1" ht="18" customHeight="1" hidden="1">
      <c r="A129" s="267"/>
      <c r="B129" s="268"/>
      <c r="C129" s="228" t="s">
        <v>112</v>
      </c>
      <c r="D129" s="230"/>
      <c r="E129" s="24"/>
      <c r="F129" s="24"/>
      <c r="G129" s="24"/>
      <c r="H129" s="45" t="s">
        <v>69</v>
      </c>
      <c r="I129" s="67" t="s">
        <v>48</v>
      </c>
      <c r="J129" s="45" t="s">
        <v>167</v>
      </c>
      <c r="K129" s="45" t="s">
        <v>113</v>
      </c>
      <c r="L129" s="45">
        <v>226</v>
      </c>
      <c r="M129" s="11"/>
      <c r="N129" s="11"/>
      <c r="O129" s="11"/>
      <c r="P129" s="11"/>
      <c r="Q129" s="11"/>
      <c r="R129" s="11"/>
      <c r="S129" s="11"/>
      <c r="T129" s="46">
        <v>2</v>
      </c>
    </row>
    <row r="130" spans="1:20" s="6" customFormat="1" ht="87" customHeight="1" hidden="1">
      <c r="A130" s="209">
        <v>403</v>
      </c>
      <c r="B130" s="199" t="s">
        <v>226</v>
      </c>
      <c r="C130" s="274" t="s">
        <v>359</v>
      </c>
      <c r="D130" s="28" t="s">
        <v>164</v>
      </c>
      <c r="E130" s="29" t="s">
        <v>58</v>
      </c>
      <c r="F130" s="30">
        <v>40235</v>
      </c>
      <c r="G130" s="29" t="s">
        <v>68</v>
      </c>
      <c r="H130" s="207" t="s">
        <v>69</v>
      </c>
      <c r="I130" s="207" t="s">
        <v>48</v>
      </c>
      <c r="J130" s="207" t="s">
        <v>168</v>
      </c>
      <c r="K130" s="207"/>
      <c r="L130" s="207"/>
      <c r="M130" s="196"/>
      <c r="N130" s="196"/>
      <c r="O130" s="196"/>
      <c r="P130" s="196"/>
      <c r="Q130" s="196"/>
      <c r="R130" s="196"/>
      <c r="S130" s="196"/>
      <c r="T130" s="203"/>
    </row>
    <row r="131" spans="1:20" s="6" customFormat="1" ht="120" customHeight="1" hidden="1">
      <c r="A131" s="211"/>
      <c r="B131" s="200"/>
      <c r="C131" s="275"/>
      <c r="D131" s="40" t="s">
        <v>111</v>
      </c>
      <c r="E131" s="37" t="s">
        <v>58</v>
      </c>
      <c r="F131" s="41">
        <v>41858</v>
      </c>
      <c r="G131" s="41">
        <v>42023</v>
      </c>
      <c r="H131" s="208"/>
      <c r="I131" s="208"/>
      <c r="J131" s="208"/>
      <c r="K131" s="208"/>
      <c r="L131" s="208"/>
      <c r="M131" s="197"/>
      <c r="N131" s="197"/>
      <c r="O131" s="197"/>
      <c r="P131" s="197"/>
      <c r="Q131" s="197"/>
      <c r="R131" s="197"/>
      <c r="S131" s="197"/>
      <c r="T131" s="204"/>
    </row>
    <row r="132" spans="1:20" s="6" customFormat="1" ht="18" customHeight="1" hidden="1">
      <c r="A132" s="68"/>
      <c r="B132" s="69"/>
      <c r="C132" s="228" t="s">
        <v>112</v>
      </c>
      <c r="D132" s="229"/>
      <c r="E132" s="229"/>
      <c r="F132" s="229"/>
      <c r="G132" s="230"/>
      <c r="H132" s="70" t="s">
        <v>69</v>
      </c>
      <c r="I132" s="27" t="s">
        <v>48</v>
      </c>
      <c r="J132" s="27" t="s">
        <v>168</v>
      </c>
      <c r="K132" s="27" t="s">
        <v>113</v>
      </c>
      <c r="L132" s="27">
        <v>226</v>
      </c>
      <c r="M132" s="15"/>
      <c r="N132" s="15"/>
      <c r="O132" s="15"/>
      <c r="P132" s="15"/>
      <c r="Q132" s="15"/>
      <c r="R132" s="15"/>
      <c r="S132" s="15"/>
      <c r="T132" s="21">
        <v>2</v>
      </c>
    </row>
    <row r="133" spans="1:20" s="6" customFormat="1" ht="98.25" customHeight="1" hidden="1">
      <c r="A133" s="209">
        <v>403</v>
      </c>
      <c r="B133" s="199" t="s">
        <v>176</v>
      </c>
      <c r="C133" s="276" t="s">
        <v>362</v>
      </c>
      <c r="D133" s="71" t="s">
        <v>363</v>
      </c>
      <c r="E133" s="72" t="s">
        <v>58</v>
      </c>
      <c r="F133" s="73" t="s">
        <v>169</v>
      </c>
      <c r="G133" s="72" t="s">
        <v>68</v>
      </c>
      <c r="H133" s="207" t="s">
        <v>170</v>
      </c>
      <c r="I133" s="207" t="s">
        <v>59</v>
      </c>
      <c r="J133" s="207" t="s">
        <v>171</v>
      </c>
      <c r="K133" s="207"/>
      <c r="L133" s="207"/>
      <c r="M133" s="196"/>
      <c r="N133" s="196"/>
      <c r="O133" s="196"/>
      <c r="P133" s="196"/>
      <c r="Q133" s="196"/>
      <c r="R133" s="196"/>
      <c r="S133" s="196"/>
      <c r="T133" s="203"/>
    </row>
    <row r="134" spans="1:20" s="6" customFormat="1" ht="66.75" customHeight="1" hidden="1">
      <c r="A134" s="248"/>
      <c r="B134" s="238"/>
      <c r="C134" s="277"/>
      <c r="D134" s="74" t="s">
        <v>172</v>
      </c>
      <c r="E134" s="75" t="s">
        <v>58</v>
      </c>
      <c r="F134" s="76" t="s">
        <v>173</v>
      </c>
      <c r="G134" s="75" t="s">
        <v>68</v>
      </c>
      <c r="H134" s="245"/>
      <c r="I134" s="245"/>
      <c r="J134" s="245"/>
      <c r="K134" s="245"/>
      <c r="L134" s="245"/>
      <c r="M134" s="246"/>
      <c r="N134" s="246"/>
      <c r="O134" s="246"/>
      <c r="P134" s="246"/>
      <c r="Q134" s="246"/>
      <c r="R134" s="246"/>
      <c r="S134" s="246"/>
      <c r="T134" s="247"/>
    </row>
    <row r="135" spans="1:20" s="6" customFormat="1" ht="96" customHeight="1" hidden="1">
      <c r="A135" s="211"/>
      <c r="B135" s="200"/>
      <c r="C135" s="278"/>
      <c r="D135" s="77" t="s">
        <v>174</v>
      </c>
      <c r="E135" s="78" t="s">
        <v>58</v>
      </c>
      <c r="F135" s="41">
        <v>41640</v>
      </c>
      <c r="G135" s="41">
        <v>42023</v>
      </c>
      <c r="H135" s="208"/>
      <c r="I135" s="208"/>
      <c r="J135" s="208"/>
      <c r="K135" s="208"/>
      <c r="L135" s="208"/>
      <c r="M135" s="197"/>
      <c r="N135" s="197"/>
      <c r="O135" s="197"/>
      <c r="P135" s="197"/>
      <c r="Q135" s="197"/>
      <c r="R135" s="197"/>
      <c r="S135" s="197"/>
      <c r="T135" s="204"/>
    </row>
    <row r="136" spans="1:20" s="6" customFormat="1" ht="23.25" customHeight="1" hidden="1">
      <c r="A136" s="267"/>
      <c r="B136" s="268"/>
      <c r="C136" s="279" t="s">
        <v>129</v>
      </c>
      <c r="D136" s="280"/>
      <c r="E136" s="281"/>
      <c r="F136" s="281"/>
      <c r="G136" s="282"/>
      <c r="H136" s="27" t="s">
        <v>170</v>
      </c>
      <c r="I136" s="27" t="s">
        <v>59</v>
      </c>
      <c r="J136" s="27" t="s">
        <v>171</v>
      </c>
      <c r="K136" s="27" t="s">
        <v>175</v>
      </c>
      <c r="L136" s="27">
        <v>225</v>
      </c>
      <c r="M136" s="15"/>
      <c r="N136" s="15"/>
      <c r="O136" s="15"/>
      <c r="P136" s="15"/>
      <c r="Q136" s="15"/>
      <c r="R136" s="15"/>
      <c r="S136" s="15"/>
      <c r="T136" s="21">
        <v>2</v>
      </c>
    </row>
    <row r="137" spans="1:20" s="140" customFormat="1" ht="116.25" customHeight="1">
      <c r="A137" s="190">
        <v>403</v>
      </c>
      <c r="B137" s="199" t="s">
        <v>404</v>
      </c>
      <c r="C137" s="239" t="s">
        <v>388</v>
      </c>
      <c r="D137" s="31" t="s">
        <v>393</v>
      </c>
      <c r="E137" s="29" t="s">
        <v>58</v>
      </c>
      <c r="F137" s="30">
        <v>42370</v>
      </c>
      <c r="G137" s="79">
        <v>44196</v>
      </c>
      <c r="H137" s="264" t="s">
        <v>138</v>
      </c>
      <c r="I137" s="207" t="s">
        <v>146</v>
      </c>
      <c r="J137" s="207" t="s">
        <v>386</v>
      </c>
      <c r="K137" s="207"/>
      <c r="L137" s="207"/>
      <c r="M137" s="196"/>
      <c r="N137" s="196"/>
      <c r="O137" s="196"/>
      <c r="P137" s="196">
        <f>P139</f>
        <v>30</v>
      </c>
      <c r="Q137" s="196"/>
      <c r="R137" s="196"/>
      <c r="S137" s="196"/>
      <c r="T137" s="203"/>
    </row>
    <row r="138" spans="1:20" s="140" customFormat="1" ht="170.25" customHeight="1">
      <c r="A138" s="190"/>
      <c r="B138" s="200"/>
      <c r="C138" s="241"/>
      <c r="D138" s="42" t="s">
        <v>407</v>
      </c>
      <c r="E138" s="37" t="s">
        <v>58</v>
      </c>
      <c r="F138" s="41">
        <v>42999</v>
      </c>
      <c r="G138" s="41">
        <v>44196</v>
      </c>
      <c r="H138" s="266"/>
      <c r="I138" s="208"/>
      <c r="J138" s="208"/>
      <c r="K138" s="208"/>
      <c r="L138" s="208"/>
      <c r="M138" s="197"/>
      <c r="N138" s="197"/>
      <c r="O138" s="197"/>
      <c r="P138" s="197"/>
      <c r="Q138" s="197"/>
      <c r="R138" s="197"/>
      <c r="S138" s="197"/>
      <c r="T138" s="204"/>
    </row>
    <row r="139" spans="1:20" s="140" customFormat="1" ht="45" customHeight="1">
      <c r="A139" s="267"/>
      <c r="B139" s="268"/>
      <c r="C139" s="223" t="s">
        <v>433</v>
      </c>
      <c r="D139" s="224"/>
      <c r="E139" s="224"/>
      <c r="F139" s="224"/>
      <c r="G139" s="225"/>
      <c r="H139" s="27" t="s">
        <v>138</v>
      </c>
      <c r="I139" s="27" t="s">
        <v>146</v>
      </c>
      <c r="J139" s="27" t="s">
        <v>149</v>
      </c>
      <c r="K139" s="27" t="s">
        <v>113</v>
      </c>
      <c r="L139" s="27" t="s">
        <v>377</v>
      </c>
      <c r="M139" s="15"/>
      <c r="N139" s="15"/>
      <c r="O139" s="15"/>
      <c r="P139" s="15">
        <v>30</v>
      </c>
      <c r="Q139" s="15"/>
      <c r="R139" s="15"/>
      <c r="S139" s="15"/>
      <c r="T139" s="21">
        <v>2</v>
      </c>
    </row>
    <row r="140" spans="1:20" s="140" customFormat="1" ht="83.25" customHeight="1" hidden="1">
      <c r="A140" s="194">
        <v>403</v>
      </c>
      <c r="B140" s="199" t="s">
        <v>418</v>
      </c>
      <c r="C140" s="17" t="s">
        <v>82</v>
      </c>
      <c r="D140" s="39" t="s">
        <v>83</v>
      </c>
      <c r="E140" s="25" t="s">
        <v>58</v>
      </c>
      <c r="F140" s="26">
        <v>39814</v>
      </c>
      <c r="G140" s="25" t="s">
        <v>68</v>
      </c>
      <c r="H140" s="45" t="s">
        <v>69</v>
      </c>
      <c r="I140" s="45" t="s">
        <v>170</v>
      </c>
      <c r="J140" s="45" t="s">
        <v>84</v>
      </c>
      <c r="K140" s="45"/>
      <c r="L140" s="45"/>
      <c r="M140" s="11"/>
      <c r="N140" s="11"/>
      <c r="O140" s="11"/>
      <c r="P140" s="11"/>
      <c r="Q140" s="11"/>
      <c r="R140" s="11"/>
      <c r="S140" s="11"/>
      <c r="T140" s="46"/>
    </row>
    <row r="141" spans="1:20" s="140" customFormat="1" ht="23.25" customHeight="1" hidden="1">
      <c r="A141" s="213"/>
      <c r="B141" s="238"/>
      <c r="C141" s="279" t="s">
        <v>122</v>
      </c>
      <c r="D141" s="280"/>
      <c r="E141" s="280"/>
      <c r="F141" s="280"/>
      <c r="G141" s="283"/>
      <c r="H141" s="45" t="s">
        <v>69</v>
      </c>
      <c r="I141" s="45" t="s">
        <v>170</v>
      </c>
      <c r="J141" s="45" t="s">
        <v>84</v>
      </c>
      <c r="K141" s="45" t="s">
        <v>113</v>
      </c>
      <c r="L141" s="45" t="s">
        <v>377</v>
      </c>
      <c r="M141" s="11"/>
      <c r="N141" s="11"/>
      <c r="O141" s="11"/>
      <c r="P141" s="11"/>
      <c r="Q141" s="11"/>
      <c r="R141" s="11"/>
      <c r="S141" s="11"/>
      <c r="T141" s="46">
        <v>2</v>
      </c>
    </row>
    <row r="142" spans="1:20" s="140" customFormat="1" ht="100.5" customHeight="1" hidden="1">
      <c r="A142" s="194">
        <v>403</v>
      </c>
      <c r="B142" s="199" t="s">
        <v>419</v>
      </c>
      <c r="C142" s="80" t="s">
        <v>263</v>
      </c>
      <c r="D142" s="39" t="s">
        <v>105</v>
      </c>
      <c r="E142" s="25" t="s">
        <v>58</v>
      </c>
      <c r="F142" s="26">
        <v>41640</v>
      </c>
      <c r="G142" s="37" t="s">
        <v>106</v>
      </c>
      <c r="H142" s="19" t="s">
        <v>69</v>
      </c>
      <c r="I142" s="19" t="s">
        <v>170</v>
      </c>
      <c r="J142" s="19" t="s">
        <v>109</v>
      </c>
      <c r="K142" s="45"/>
      <c r="L142" s="45"/>
      <c r="M142" s="11"/>
      <c r="N142" s="11"/>
      <c r="O142" s="11"/>
      <c r="P142" s="11"/>
      <c r="Q142" s="11"/>
      <c r="R142" s="11"/>
      <c r="S142" s="11"/>
      <c r="T142" s="46"/>
    </row>
    <row r="143" spans="1:20" s="140" customFormat="1" ht="23.25" customHeight="1" hidden="1">
      <c r="A143" s="198"/>
      <c r="B143" s="200"/>
      <c r="C143" s="279" t="s">
        <v>122</v>
      </c>
      <c r="D143" s="281"/>
      <c r="E143" s="281"/>
      <c r="F143" s="281"/>
      <c r="G143" s="282"/>
      <c r="H143" s="45" t="s">
        <v>69</v>
      </c>
      <c r="I143" s="45" t="s">
        <v>170</v>
      </c>
      <c r="J143" s="19" t="s">
        <v>109</v>
      </c>
      <c r="K143" s="45" t="s">
        <v>113</v>
      </c>
      <c r="L143" s="45" t="s">
        <v>377</v>
      </c>
      <c r="M143" s="11"/>
      <c r="N143" s="11"/>
      <c r="O143" s="11"/>
      <c r="P143" s="11"/>
      <c r="Q143" s="11"/>
      <c r="R143" s="11"/>
      <c r="S143" s="11"/>
      <c r="T143" s="46">
        <v>2</v>
      </c>
    </row>
    <row r="144" spans="1:20" s="140" customFormat="1" ht="99.75" customHeight="1">
      <c r="A144" s="194">
        <v>403</v>
      </c>
      <c r="B144" s="199" t="s">
        <v>420</v>
      </c>
      <c r="C144" s="261" t="s">
        <v>345</v>
      </c>
      <c r="D144" s="31" t="s">
        <v>395</v>
      </c>
      <c r="E144" s="32" t="s">
        <v>58</v>
      </c>
      <c r="F144" s="81" t="s">
        <v>396</v>
      </c>
      <c r="G144" s="66">
        <v>43465</v>
      </c>
      <c r="H144" s="264" t="s">
        <v>69</v>
      </c>
      <c r="I144" s="207" t="s">
        <v>146</v>
      </c>
      <c r="J144" s="201" t="s">
        <v>346</v>
      </c>
      <c r="K144" s="207"/>
      <c r="L144" s="207"/>
      <c r="M144" s="196">
        <f>M146</f>
        <v>1060</v>
      </c>
      <c r="N144" s="196">
        <f>N146</f>
        <v>1060</v>
      </c>
      <c r="O144" s="196">
        <f>O146</f>
        <v>1060</v>
      </c>
      <c r="P144" s="196">
        <f>P146</f>
        <v>1060</v>
      </c>
      <c r="Q144" s="196"/>
      <c r="R144" s="196"/>
      <c r="S144" s="196"/>
      <c r="T144" s="203"/>
    </row>
    <row r="145" spans="1:20" s="140" customFormat="1" ht="100.5" customHeight="1">
      <c r="A145" s="213"/>
      <c r="B145" s="238"/>
      <c r="C145" s="263"/>
      <c r="D145" s="34" t="s">
        <v>93</v>
      </c>
      <c r="E145" s="35" t="s">
        <v>58</v>
      </c>
      <c r="F145" s="36">
        <v>42736</v>
      </c>
      <c r="G145" s="82">
        <v>44196</v>
      </c>
      <c r="H145" s="266"/>
      <c r="I145" s="208"/>
      <c r="J145" s="202"/>
      <c r="K145" s="208"/>
      <c r="L145" s="208"/>
      <c r="M145" s="197"/>
      <c r="N145" s="197"/>
      <c r="O145" s="197"/>
      <c r="P145" s="197"/>
      <c r="Q145" s="197"/>
      <c r="R145" s="197"/>
      <c r="S145" s="197"/>
      <c r="T145" s="204"/>
    </row>
    <row r="146" spans="1:20" s="140" customFormat="1" ht="33.75" customHeight="1">
      <c r="A146" s="267"/>
      <c r="B146" s="268"/>
      <c r="C146" s="223" t="s">
        <v>433</v>
      </c>
      <c r="D146" s="224"/>
      <c r="E146" s="224"/>
      <c r="F146" s="224"/>
      <c r="G146" s="225"/>
      <c r="H146" s="45" t="s">
        <v>69</v>
      </c>
      <c r="I146" s="45" t="s">
        <v>146</v>
      </c>
      <c r="J146" s="83" t="s">
        <v>346</v>
      </c>
      <c r="K146" s="45" t="s">
        <v>113</v>
      </c>
      <c r="L146" s="45"/>
      <c r="M146" s="11">
        <v>1060</v>
      </c>
      <c r="N146" s="11">
        <v>1060</v>
      </c>
      <c r="O146" s="11">
        <v>1060</v>
      </c>
      <c r="P146" s="11">
        <v>1060</v>
      </c>
      <c r="Q146" s="11"/>
      <c r="R146" s="11"/>
      <c r="S146" s="11"/>
      <c r="T146" s="46">
        <v>2</v>
      </c>
    </row>
    <row r="147" spans="1:20" s="140" customFormat="1" ht="31.5" customHeight="1" hidden="1">
      <c r="A147" s="209">
        <v>403</v>
      </c>
      <c r="B147" s="199" t="s">
        <v>382</v>
      </c>
      <c r="C147" s="276" t="s">
        <v>364</v>
      </c>
      <c r="D147" s="239" t="s">
        <v>172</v>
      </c>
      <c r="E147" s="284" t="s">
        <v>58</v>
      </c>
      <c r="F147" s="286" t="s">
        <v>173</v>
      </c>
      <c r="G147" s="284" t="s">
        <v>68</v>
      </c>
      <c r="H147" s="207" t="s">
        <v>170</v>
      </c>
      <c r="I147" s="207" t="s">
        <v>59</v>
      </c>
      <c r="J147" s="207" t="s">
        <v>177</v>
      </c>
      <c r="K147" s="207"/>
      <c r="L147" s="207"/>
      <c r="M147" s="196"/>
      <c r="N147" s="196"/>
      <c r="O147" s="196"/>
      <c r="P147" s="196"/>
      <c r="Q147" s="196"/>
      <c r="R147" s="196"/>
      <c r="S147" s="196"/>
      <c r="T147" s="203"/>
    </row>
    <row r="148" spans="1:20" s="140" customFormat="1" ht="51.75" customHeight="1" hidden="1">
      <c r="A148" s="248"/>
      <c r="B148" s="238"/>
      <c r="C148" s="277"/>
      <c r="D148" s="240"/>
      <c r="E148" s="285"/>
      <c r="F148" s="287"/>
      <c r="G148" s="285"/>
      <c r="H148" s="245"/>
      <c r="I148" s="245"/>
      <c r="J148" s="245"/>
      <c r="K148" s="245"/>
      <c r="L148" s="245"/>
      <c r="M148" s="246"/>
      <c r="N148" s="246"/>
      <c r="O148" s="246"/>
      <c r="P148" s="246"/>
      <c r="Q148" s="246"/>
      <c r="R148" s="246"/>
      <c r="S148" s="246"/>
      <c r="T148" s="247"/>
    </row>
    <row r="149" spans="1:20" s="140" customFormat="1" ht="96" customHeight="1" hidden="1">
      <c r="A149" s="211"/>
      <c r="B149" s="200"/>
      <c r="C149" s="278"/>
      <c r="D149" s="77" t="s">
        <v>174</v>
      </c>
      <c r="E149" s="78" t="s">
        <v>58</v>
      </c>
      <c r="F149" s="41">
        <v>41640</v>
      </c>
      <c r="G149" s="82">
        <v>42023</v>
      </c>
      <c r="H149" s="208"/>
      <c r="I149" s="208"/>
      <c r="J149" s="208"/>
      <c r="K149" s="208"/>
      <c r="L149" s="208"/>
      <c r="M149" s="197"/>
      <c r="N149" s="197"/>
      <c r="O149" s="197"/>
      <c r="P149" s="197"/>
      <c r="Q149" s="197"/>
      <c r="R149" s="197"/>
      <c r="S149" s="197"/>
      <c r="T149" s="204"/>
    </row>
    <row r="150" spans="1:20" s="140" customFormat="1" ht="23.25" customHeight="1" hidden="1">
      <c r="A150" s="267"/>
      <c r="B150" s="268"/>
      <c r="C150" s="279" t="s">
        <v>129</v>
      </c>
      <c r="D150" s="281"/>
      <c r="E150" s="281"/>
      <c r="F150" s="281"/>
      <c r="G150" s="282"/>
      <c r="H150" s="27" t="s">
        <v>170</v>
      </c>
      <c r="I150" s="27" t="s">
        <v>59</v>
      </c>
      <c r="J150" s="27" t="s">
        <v>177</v>
      </c>
      <c r="K150" s="27" t="s">
        <v>113</v>
      </c>
      <c r="L150" s="27" t="s">
        <v>377</v>
      </c>
      <c r="M150" s="15"/>
      <c r="N150" s="15"/>
      <c r="O150" s="15"/>
      <c r="P150" s="15"/>
      <c r="Q150" s="15"/>
      <c r="R150" s="15"/>
      <c r="S150" s="15"/>
      <c r="T150" s="21">
        <v>2</v>
      </c>
    </row>
    <row r="151" spans="1:20" s="140" customFormat="1" ht="52.5" customHeight="1">
      <c r="A151" s="209">
        <v>403</v>
      </c>
      <c r="B151" s="199" t="s">
        <v>421</v>
      </c>
      <c r="C151" s="288" t="s">
        <v>178</v>
      </c>
      <c r="D151" s="239" t="s">
        <v>172</v>
      </c>
      <c r="E151" s="284" t="s">
        <v>58</v>
      </c>
      <c r="F151" s="286" t="s">
        <v>173</v>
      </c>
      <c r="G151" s="284" t="s">
        <v>68</v>
      </c>
      <c r="H151" s="264" t="s">
        <v>170</v>
      </c>
      <c r="I151" s="207" t="s">
        <v>59</v>
      </c>
      <c r="J151" s="207" t="s">
        <v>179</v>
      </c>
      <c r="K151" s="207"/>
      <c r="L151" s="207"/>
      <c r="M151" s="196">
        <f aca="true" t="shared" si="3" ref="M151:S151">M155</f>
        <v>32.9</v>
      </c>
      <c r="N151" s="196">
        <f t="shared" si="3"/>
        <v>32.9</v>
      </c>
      <c r="O151" s="196">
        <f t="shared" si="3"/>
        <v>30.60655</v>
      </c>
      <c r="P151" s="196">
        <f t="shared" si="3"/>
        <v>29</v>
      </c>
      <c r="Q151" s="196">
        <f>Q155</f>
        <v>20</v>
      </c>
      <c r="R151" s="196">
        <f>R155</f>
        <v>20</v>
      </c>
      <c r="S151" s="196">
        <f t="shared" si="3"/>
        <v>20</v>
      </c>
      <c r="T151" s="203"/>
    </row>
    <row r="152" spans="1:20" s="140" customFormat="1" ht="24" customHeight="1">
      <c r="A152" s="248"/>
      <c r="B152" s="238"/>
      <c r="C152" s="289"/>
      <c r="D152" s="240"/>
      <c r="E152" s="285"/>
      <c r="F152" s="287"/>
      <c r="G152" s="285"/>
      <c r="H152" s="265"/>
      <c r="I152" s="245"/>
      <c r="J152" s="245"/>
      <c r="K152" s="245"/>
      <c r="L152" s="245"/>
      <c r="M152" s="246"/>
      <c r="N152" s="246"/>
      <c r="O152" s="246"/>
      <c r="P152" s="246"/>
      <c r="Q152" s="246"/>
      <c r="R152" s="246"/>
      <c r="S152" s="246"/>
      <c r="T152" s="247"/>
    </row>
    <row r="153" spans="1:20" s="140" customFormat="1" ht="117" customHeight="1">
      <c r="A153" s="248"/>
      <c r="B153" s="238"/>
      <c r="C153" s="289"/>
      <c r="D153" s="154" t="s">
        <v>95</v>
      </c>
      <c r="E153" s="75" t="s">
        <v>58</v>
      </c>
      <c r="F153" s="65">
        <v>42370</v>
      </c>
      <c r="G153" s="155">
        <v>43849</v>
      </c>
      <c r="H153" s="265"/>
      <c r="I153" s="245"/>
      <c r="J153" s="245"/>
      <c r="K153" s="245"/>
      <c r="L153" s="245"/>
      <c r="M153" s="246"/>
      <c r="N153" s="246"/>
      <c r="O153" s="246"/>
      <c r="P153" s="246"/>
      <c r="Q153" s="246"/>
      <c r="R153" s="246"/>
      <c r="S153" s="246"/>
      <c r="T153" s="247"/>
    </row>
    <row r="154" spans="1:20" s="140" customFormat="1" ht="151.5" customHeight="1">
      <c r="A154" s="211"/>
      <c r="B154" s="200"/>
      <c r="C154" s="290"/>
      <c r="D154" s="42" t="s">
        <v>408</v>
      </c>
      <c r="E154" s="37" t="s">
        <v>58</v>
      </c>
      <c r="F154" s="41">
        <v>42999</v>
      </c>
      <c r="G154" s="41">
        <v>44196</v>
      </c>
      <c r="H154" s="266"/>
      <c r="I154" s="208"/>
      <c r="J154" s="208"/>
      <c r="K154" s="208"/>
      <c r="L154" s="208"/>
      <c r="M154" s="197"/>
      <c r="N154" s="197"/>
      <c r="O154" s="197"/>
      <c r="P154" s="197"/>
      <c r="Q154" s="197"/>
      <c r="R154" s="197"/>
      <c r="S154" s="197"/>
      <c r="T154" s="204"/>
    </row>
    <row r="155" spans="1:20" s="140" customFormat="1" ht="46.5" customHeight="1">
      <c r="A155" s="267"/>
      <c r="B155" s="268"/>
      <c r="C155" s="223" t="s">
        <v>433</v>
      </c>
      <c r="D155" s="224"/>
      <c r="E155" s="224"/>
      <c r="F155" s="224"/>
      <c r="G155" s="225"/>
      <c r="H155" s="27" t="s">
        <v>170</v>
      </c>
      <c r="I155" s="27" t="s">
        <v>59</v>
      </c>
      <c r="J155" s="27" t="s">
        <v>179</v>
      </c>
      <c r="K155" s="27" t="s">
        <v>113</v>
      </c>
      <c r="L155" s="27" t="s">
        <v>377</v>
      </c>
      <c r="M155" s="15">
        <v>32.9</v>
      </c>
      <c r="N155" s="15">
        <v>32.9</v>
      </c>
      <c r="O155" s="15">
        <v>30.60655</v>
      </c>
      <c r="P155" s="15">
        <v>29</v>
      </c>
      <c r="Q155" s="15">
        <v>20</v>
      </c>
      <c r="R155" s="15">
        <v>20</v>
      </c>
      <c r="S155" s="15">
        <v>20</v>
      </c>
      <c r="T155" s="21">
        <v>2</v>
      </c>
    </row>
    <row r="156" spans="1:20" s="140" customFormat="1" ht="95.25" customHeight="1" hidden="1">
      <c r="A156" s="194">
        <v>403</v>
      </c>
      <c r="B156" s="199" t="s">
        <v>383</v>
      </c>
      <c r="C156" s="232" t="s">
        <v>180</v>
      </c>
      <c r="D156" s="84" t="s">
        <v>181</v>
      </c>
      <c r="E156" s="29" t="s">
        <v>182</v>
      </c>
      <c r="F156" s="30" t="s">
        <v>183</v>
      </c>
      <c r="G156" s="29" t="s">
        <v>68</v>
      </c>
      <c r="H156" s="207" t="s">
        <v>170</v>
      </c>
      <c r="I156" s="207" t="s">
        <v>138</v>
      </c>
      <c r="J156" s="207" t="s">
        <v>184</v>
      </c>
      <c r="K156" s="207"/>
      <c r="L156" s="207"/>
      <c r="M156" s="196"/>
      <c r="N156" s="196"/>
      <c r="O156" s="196"/>
      <c r="P156" s="196"/>
      <c r="Q156" s="196"/>
      <c r="R156" s="196"/>
      <c r="S156" s="196"/>
      <c r="T156" s="203"/>
    </row>
    <row r="157" spans="1:20" s="140" customFormat="1" ht="90" customHeight="1" hidden="1">
      <c r="A157" s="198"/>
      <c r="B157" s="200"/>
      <c r="C157" s="233"/>
      <c r="D157" s="85" t="s">
        <v>185</v>
      </c>
      <c r="E157" s="37" t="s">
        <v>58</v>
      </c>
      <c r="F157" s="41">
        <v>41640</v>
      </c>
      <c r="G157" s="41">
        <v>42369</v>
      </c>
      <c r="H157" s="208"/>
      <c r="I157" s="208"/>
      <c r="J157" s="208"/>
      <c r="K157" s="208"/>
      <c r="L157" s="208"/>
      <c r="M157" s="197"/>
      <c r="N157" s="197"/>
      <c r="O157" s="197"/>
      <c r="P157" s="197"/>
      <c r="Q157" s="197"/>
      <c r="R157" s="197"/>
      <c r="S157" s="197"/>
      <c r="T157" s="204"/>
    </row>
    <row r="158" spans="1:20" s="140" customFormat="1" ht="18" customHeight="1" hidden="1">
      <c r="A158" s="209"/>
      <c r="B158" s="210"/>
      <c r="C158" s="291" t="s">
        <v>186</v>
      </c>
      <c r="D158" s="291"/>
      <c r="E158" s="291"/>
      <c r="F158" s="291"/>
      <c r="G158" s="291"/>
      <c r="H158" s="70" t="s">
        <v>170</v>
      </c>
      <c r="I158" s="70" t="s">
        <v>138</v>
      </c>
      <c r="J158" s="70" t="s">
        <v>184</v>
      </c>
      <c r="K158" s="70" t="s">
        <v>113</v>
      </c>
      <c r="L158" s="70" t="s">
        <v>377</v>
      </c>
      <c r="M158" s="15"/>
      <c r="N158" s="43"/>
      <c r="O158" s="15"/>
      <c r="P158" s="15"/>
      <c r="Q158" s="15"/>
      <c r="R158" s="15"/>
      <c r="S158" s="15"/>
      <c r="T158" s="21">
        <v>2</v>
      </c>
    </row>
    <row r="159" spans="1:20" s="140" customFormat="1" ht="18" customHeight="1" hidden="1">
      <c r="A159" s="248"/>
      <c r="B159" s="249"/>
      <c r="C159" s="279" t="s">
        <v>129</v>
      </c>
      <c r="D159" s="280"/>
      <c r="E159" s="280"/>
      <c r="F159" s="280"/>
      <c r="G159" s="283"/>
      <c r="H159" s="70" t="s">
        <v>170</v>
      </c>
      <c r="I159" s="70" t="s">
        <v>138</v>
      </c>
      <c r="J159" s="70" t="s">
        <v>184</v>
      </c>
      <c r="K159" s="70" t="s">
        <v>113</v>
      </c>
      <c r="L159" s="70" t="s">
        <v>377</v>
      </c>
      <c r="M159" s="15"/>
      <c r="N159" s="43"/>
      <c r="O159" s="15"/>
      <c r="P159" s="15"/>
      <c r="Q159" s="15"/>
      <c r="R159" s="15"/>
      <c r="S159" s="15"/>
      <c r="T159" s="21">
        <v>2</v>
      </c>
    </row>
    <row r="160" spans="1:20" s="140" customFormat="1" ht="18" customHeight="1" hidden="1">
      <c r="A160" s="248"/>
      <c r="B160" s="249"/>
      <c r="C160" s="260" t="s">
        <v>142</v>
      </c>
      <c r="D160" s="260"/>
      <c r="E160" s="260"/>
      <c r="F160" s="260"/>
      <c r="G160" s="260"/>
      <c r="H160" s="70" t="s">
        <v>170</v>
      </c>
      <c r="I160" s="70" t="s">
        <v>138</v>
      </c>
      <c r="J160" s="70" t="s">
        <v>184</v>
      </c>
      <c r="K160" s="70" t="s">
        <v>113</v>
      </c>
      <c r="L160" s="70" t="s">
        <v>377</v>
      </c>
      <c r="M160" s="15"/>
      <c r="N160" s="43"/>
      <c r="O160" s="15"/>
      <c r="P160" s="15"/>
      <c r="Q160" s="15"/>
      <c r="R160" s="15"/>
      <c r="S160" s="15"/>
      <c r="T160" s="21">
        <v>2</v>
      </c>
    </row>
    <row r="161" spans="1:20" s="140" customFormat="1" ht="18" customHeight="1" hidden="1">
      <c r="A161" s="211"/>
      <c r="B161" s="212"/>
      <c r="C161" s="292" t="s">
        <v>79</v>
      </c>
      <c r="D161" s="293"/>
      <c r="E161" s="293"/>
      <c r="F161" s="293"/>
      <c r="G161" s="294"/>
      <c r="H161" s="70" t="s">
        <v>170</v>
      </c>
      <c r="I161" s="70" t="s">
        <v>138</v>
      </c>
      <c r="J161" s="70" t="s">
        <v>184</v>
      </c>
      <c r="K161" s="70" t="s">
        <v>80</v>
      </c>
      <c r="L161" s="70" t="s">
        <v>377</v>
      </c>
      <c r="M161" s="15"/>
      <c r="N161" s="43"/>
      <c r="O161" s="15"/>
      <c r="P161" s="15"/>
      <c r="Q161" s="15"/>
      <c r="R161" s="15"/>
      <c r="S161" s="15"/>
      <c r="T161" s="21">
        <v>2</v>
      </c>
    </row>
    <row r="162" spans="1:20" s="140" customFormat="1" ht="52.5" customHeight="1">
      <c r="A162" s="209">
        <v>403</v>
      </c>
      <c r="B162" s="199" t="s">
        <v>422</v>
      </c>
      <c r="C162" s="288" t="s">
        <v>390</v>
      </c>
      <c r="D162" s="239" t="s">
        <v>391</v>
      </c>
      <c r="E162" s="284" t="s">
        <v>58</v>
      </c>
      <c r="F162" s="286" t="s">
        <v>173</v>
      </c>
      <c r="G162" s="284" t="s">
        <v>68</v>
      </c>
      <c r="H162" s="264" t="s">
        <v>170</v>
      </c>
      <c r="I162" s="207" t="s">
        <v>59</v>
      </c>
      <c r="J162" s="207" t="s">
        <v>389</v>
      </c>
      <c r="K162" s="207"/>
      <c r="L162" s="207"/>
      <c r="M162" s="196"/>
      <c r="N162" s="196"/>
      <c r="O162" s="196"/>
      <c r="P162" s="196">
        <f>P166</f>
        <v>3.3</v>
      </c>
      <c r="Q162" s="196">
        <f>Q166</f>
        <v>160</v>
      </c>
      <c r="R162" s="196"/>
      <c r="S162" s="196"/>
      <c r="T162" s="203"/>
    </row>
    <row r="163" spans="1:20" s="140" customFormat="1" ht="24" customHeight="1">
      <c r="A163" s="248"/>
      <c r="B163" s="238"/>
      <c r="C163" s="289"/>
      <c r="D163" s="240"/>
      <c r="E163" s="285"/>
      <c r="F163" s="287"/>
      <c r="G163" s="285"/>
      <c r="H163" s="265"/>
      <c r="I163" s="245"/>
      <c r="J163" s="245"/>
      <c r="K163" s="245"/>
      <c r="L163" s="245"/>
      <c r="M163" s="246"/>
      <c r="N163" s="246"/>
      <c r="O163" s="246"/>
      <c r="P163" s="246"/>
      <c r="Q163" s="246"/>
      <c r="R163" s="246"/>
      <c r="S163" s="246"/>
      <c r="T163" s="247"/>
    </row>
    <row r="164" spans="1:20" s="140" customFormat="1" ht="112.5" customHeight="1">
      <c r="A164" s="248"/>
      <c r="B164" s="238"/>
      <c r="C164" s="289"/>
      <c r="D164" s="154" t="s">
        <v>392</v>
      </c>
      <c r="E164" s="75" t="s">
        <v>58</v>
      </c>
      <c r="F164" s="65">
        <v>42370</v>
      </c>
      <c r="G164" s="155">
        <v>43849</v>
      </c>
      <c r="H164" s="265"/>
      <c r="I164" s="245"/>
      <c r="J164" s="245"/>
      <c r="K164" s="245"/>
      <c r="L164" s="245"/>
      <c r="M164" s="246"/>
      <c r="N164" s="246"/>
      <c r="O164" s="246"/>
      <c r="P164" s="246"/>
      <c r="Q164" s="246"/>
      <c r="R164" s="246"/>
      <c r="S164" s="246"/>
      <c r="T164" s="247"/>
    </row>
    <row r="165" spans="1:20" s="140" customFormat="1" ht="144" customHeight="1">
      <c r="A165" s="211"/>
      <c r="B165" s="200"/>
      <c r="C165" s="290"/>
      <c r="D165" s="42" t="s">
        <v>408</v>
      </c>
      <c r="E165" s="37" t="s">
        <v>58</v>
      </c>
      <c r="F165" s="41">
        <v>42999</v>
      </c>
      <c r="G165" s="41">
        <v>44196</v>
      </c>
      <c r="H165" s="266"/>
      <c r="I165" s="208"/>
      <c r="J165" s="208"/>
      <c r="K165" s="208"/>
      <c r="L165" s="208"/>
      <c r="M165" s="197"/>
      <c r="N165" s="197"/>
      <c r="O165" s="197"/>
      <c r="P165" s="197"/>
      <c r="Q165" s="197"/>
      <c r="R165" s="197"/>
      <c r="S165" s="197"/>
      <c r="T165" s="204"/>
    </row>
    <row r="166" spans="1:20" s="140" customFormat="1" ht="23.25" customHeight="1">
      <c r="A166" s="267"/>
      <c r="B166" s="268"/>
      <c r="C166" s="279" t="s">
        <v>122</v>
      </c>
      <c r="D166" s="293"/>
      <c r="E166" s="293"/>
      <c r="F166" s="293"/>
      <c r="G166" s="294"/>
      <c r="H166" s="27" t="s">
        <v>170</v>
      </c>
      <c r="I166" s="27" t="s">
        <v>59</v>
      </c>
      <c r="J166" s="27" t="s">
        <v>389</v>
      </c>
      <c r="K166" s="27" t="s">
        <v>431</v>
      </c>
      <c r="L166" s="27" t="s">
        <v>377</v>
      </c>
      <c r="M166" s="15"/>
      <c r="N166" s="15"/>
      <c r="O166" s="15"/>
      <c r="P166" s="15">
        <v>3.3</v>
      </c>
      <c r="Q166" s="15">
        <v>160</v>
      </c>
      <c r="R166" s="15"/>
      <c r="S166" s="15"/>
      <c r="T166" s="21">
        <v>2</v>
      </c>
    </row>
    <row r="167" spans="1:20" s="140" customFormat="1" ht="95.25" customHeight="1">
      <c r="A167" s="194">
        <v>403</v>
      </c>
      <c r="B167" s="199" t="s">
        <v>435</v>
      </c>
      <c r="C167" s="295" t="s">
        <v>187</v>
      </c>
      <c r="D167" s="58" t="s">
        <v>181</v>
      </c>
      <c r="E167" s="29" t="s">
        <v>182</v>
      </c>
      <c r="F167" s="30" t="s">
        <v>183</v>
      </c>
      <c r="G167" s="29" t="s">
        <v>68</v>
      </c>
      <c r="H167" s="264" t="s">
        <v>170</v>
      </c>
      <c r="I167" s="207" t="s">
        <v>138</v>
      </c>
      <c r="J167" s="207" t="s">
        <v>188</v>
      </c>
      <c r="K167" s="207"/>
      <c r="L167" s="207"/>
      <c r="M167" s="196">
        <f>M170</f>
        <v>1114</v>
      </c>
      <c r="N167" s="196">
        <f>N170+N173</f>
        <v>3927.64238</v>
      </c>
      <c r="O167" s="196">
        <f>O170+O173</f>
        <v>3586.1711499999997</v>
      </c>
      <c r="P167" s="196">
        <f>P170</f>
        <v>1216.7</v>
      </c>
      <c r="Q167" s="196">
        <f>Q170+Q171+Q172</f>
        <v>2849.6</v>
      </c>
      <c r="R167" s="196">
        <f>R170+R171+R172</f>
        <v>3015.4</v>
      </c>
      <c r="S167" s="196">
        <f>S170+S171+S172</f>
        <v>3015.4</v>
      </c>
      <c r="T167" s="203"/>
    </row>
    <row r="168" spans="1:20" s="140" customFormat="1" ht="115.5" customHeight="1">
      <c r="A168" s="213"/>
      <c r="B168" s="238"/>
      <c r="C168" s="296"/>
      <c r="D168" s="88" t="s">
        <v>96</v>
      </c>
      <c r="E168" s="64" t="s">
        <v>58</v>
      </c>
      <c r="F168" s="65">
        <v>42370</v>
      </c>
      <c r="G168" s="65">
        <v>44196</v>
      </c>
      <c r="H168" s="265"/>
      <c r="I168" s="245"/>
      <c r="J168" s="245"/>
      <c r="K168" s="245"/>
      <c r="L168" s="245"/>
      <c r="M168" s="246"/>
      <c r="N168" s="246"/>
      <c r="O168" s="246"/>
      <c r="P168" s="246"/>
      <c r="Q168" s="246"/>
      <c r="R168" s="246"/>
      <c r="S168" s="246"/>
      <c r="T168" s="247"/>
    </row>
    <row r="169" spans="1:20" s="140" customFormat="1" ht="159.75" customHeight="1">
      <c r="A169" s="198"/>
      <c r="B169" s="200"/>
      <c r="C169" s="297"/>
      <c r="D169" s="40" t="s">
        <v>409</v>
      </c>
      <c r="E169" s="37" t="s">
        <v>58</v>
      </c>
      <c r="F169" s="41">
        <v>42999</v>
      </c>
      <c r="G169" s="41">
        <v>44196</v>
      </c>
      <c r="H169" s="266"/>
      <c r="I169" s="208"/>
      <c r="J169" s="208"/>
      <c r="K169" s="208"/>
      <c r="L169" s="208"/>
      <c r="M169" s="197"/>
      <c r="N169" s="197"/>
      <c r="O169" s="197"/>
      <c r="P169" s="197"/>
      <c r="Q169" s="197"/>
      <c r="R169" s="197"/>
      <c r="S169" s="197"/>
      <c r="T169" s="204"/>
    </row>
    <row r="170" spans="1:20" s="140" customFormat="1" ht="36" customHeight="1">
      <c r="A170" s="209"/>
      <c r="B170" s="210"/>
      <c r="C170" s="223" t="s">
        <v>433</v>
      </c>
      <c r="D170" s="224"/>
      <c r="E170" s="224"/>
      <c r="F170" s="224"/>
      <c r="G170" s="225"/>
      <c r="H170" s="70" t="s">
        <v>170</v>
      </c>
      <c r="I170" s="70" t="s">
        <v>138</v>
      </c>
      <c r="J170" s="70" t="s">
        <v>188</v>
      </c>
      <c r="K170" s="70" t="s">
        <v>113</v>
      </c>
      <c r="L170" s="70" t="s">
        <v>377</v>
      </c>
      <c r="M170" s="15">
        <v>1114</v>
      </c>
      <c r="N170" s="15">
        <v>3925.1</v>
      </c>
      <c r="O170" s="15">
        <v>3583.62877</v>
      </c>
      <c r="P170" s="15">
        <v>1216.7</v>
      </c>
      <c r="Q170" s="15">
        <v>2849.6</v>
      </c>
      <c r="R170" s="15">
        <v>3015.4</v>
      </c>
      <c r="S170" s="15">
        <v>3015.4</v>
      </c>
      <c r="T170" s="21">
        <v>2</v>
      </c>
    </row>
    <row r="171" spans="1:20" s="140" customFormat="1" ht="18" customHeight="1" hidden="1">
      <c r="A171" s="248"/>
      <c r="B171" s="249"/>
      <c r="C171" s="195" t="s">
        <v>122</v>
      </c>
      <c r="D171" s="195"/>
      <c r="E171" s="195"/>
      <c r="F171" s="195"/>
      <c r="G171" s="195"/>
      <c r="H171" s="70" t="s">
        <v>170</v>
      </c>
      <c r="I171" s="70" t="s">
        <v>138</v>
      </c>
      <c r="J171" s="70" t="s">
        <v>188</v>
      </c>
      <c r="K171" s="70" t="s">
        <v>113</v>
      </c>
      <c r="L171" s="70" t="s">
        <v>377</v>
      </c>
      <c r="M171" s="15"/>
      <c r="N171" s="43"/>
      <c r="O171" s="15"/>
      <c r="P171" s="15"/>
      <c r="Q171" s="15"/>
      <c r="R171" s="15"/>
      <c r="S171" s="15"/>
      <c r="T171" s="21">
        <v>2</v>
      </c>
    </row>
    <row r="172" spans="1:20" s="140" customFormat="1" ht="18" customHeight="1" hidden="1">
      <c r="A172" s="211"/>
      <c r="B172" s="212"/>
      <c r="C172" s="195" t="s">
        <v>122</v>
      </c>
      <c r="D172" s="195"/>
      <c r="E172" s="195"/>
      <c r="F172" s="195"/>
      <c r="G172" s="195"/>
      <c r="H172" s="70" t="s">
        <v>170</v>
      </c>
      <c r="I172" s="70" t="s">
        <v>138</v>
      </c>
      <c r="J172" s="70" t="s">
        <v>188</v>
      </c>
      <c r="K172" s="70" t="s">
        <v>113</v>
      </c>
      <c r="L172" s="70" t="s">
        <v>377</v>
      </c>
      <c r="M172" s="15"/>
      <c r="N172" s="43"/>
      <c r="O172" s="15"/>
      <c r="P172" s="15"/>
      <c r="Q172" s="15"/>
      <c r="R172" s="15"/>
      <c r="S172" s="15"/>
      <c r="T172" s="21">
        <v>2</v>
      </c>
    </row>
    <row r="173" spans="1:20" s="140" customFormat="1" ht="18" customHeight="1">
      <c r="A173" s="51"/>
      <c r="B173" s="52"/>
      <c r="C173" s="223" t="s">
        <v>262</v>
      </c>
      <c r="D173" s="224"/>
      <c r="E173" s="224"/>
      <c r="F173" s="224"/>
      <c r="G173" s="225"/>
      <c r="H173" s="86" t="s">
        <v>170</v>
      </c>
      <c r="I173" s="86" t="s">
        <v>138</v>
      </c>
      <c r="J173" s="86" t="s">
        <v>188</v>
      </c>
      <c r="K173" s="86" t="s">
        <v>130</v>
      </c>
      <c r="L173" s="86" t="s">
        <v>377</v>
      </c>
      <c r="M173" s="11"/>
      <c r="N173" s="11">
        <v>2.54238</v>
      </c>
      <c r="O173" s="11">
        <v>2.54238</v>
      </c>
      <c r="P173" s="11"/>
      <c r="Q173" s="11"/>
      <c r="R173" s="11"/>
      <c r="S173" s="11"/>
      <c r="T173" s="46"/>
    </row>
    <row r="174" spans="1:20" s="140" customFormat="1" ht="90.75" customHeight="1" hidden="1">
      <c r="A174" s="194">
        <v>403</v>
      </c>
      <c r="B174" s="199" t="s">
        <v>225</v>
      </c>
      <c r="C174" s="274" t="s">
        <v>189</v>
      </c>
      <c r="D174" s="87" t="s">
        <v>185</v>
      </c>
      <c r="E174" s="29" t="s">
        <v>58</v>
      </c>
      <c r="F174" s="30">
        <v>41640</v>
      </c>
      <c r="G174" s="30">
        <v>42369</v>
      </c>
      <c r="H174" s="207" t="s">
        <v>170</v>
      </c>
      <c r="I174" s="207" t="s">
        <v>138</v>
      </c>
      <c r="J174" s="207" t="s">
        <v>190</v>
      </c>
      <c r="K174" s="207"/>
      <c r="L174" s="207"/>
      <c r="M174" s="196"/>
      <c r="N174" s="196"/>
      <c r="O174" s="196"/>
      <c r="P174" s="196"/>
      <c r="Q174" s="196"/>
      <c r="R174" s="196"/>
      <c r="S174" s="196"/>
      <c r="T174" s="203"/>
    </row>
    <row r="175" spans="1:20" s="140" customFormat="1" ht="90.75" customHeight="1" hidden="1">
      <c r="A175" s="198"/>
      <c r="B175" s="298"/>
      <c r="C175" s="275"/>
      <c r="D175" s="54" t="s">
        <v>154</v>
      </c>
      <c r="E175" s="37" t="s">
        <v>58</v>
      </c>
      <c r="F175" s="41">
        <v>40249</v>
      </c>
      <c r="G175" s="37" t="s">
        <v>68</v>
      </c>
      <c r="H175" s="208"/>
      <c r="I175" s="208"/>
      <c r="J175" s="208"/>
      <c r="K175" s="208"/>
      <c r="L175" s="208"/>
      <c r="M175" s="197"/>
      <c r="N175" s="197"/>
      <c r="O175" s="197"/>
      <c r="P175" s="197"/>
      <c r="Q175" s="197"/>
      <c r="R175" s="197"/>
      <c r="S175" s="197"/>
      <c r="T175" s="204"/>
    </row>
    <row r="176" spans="1:20" s="140" customFormat="1" ht="18" customHeight="1" hidden="1">
      <c r="A176" s="209"/>
      <c r="B176" s="210"/>
      <c r="C176" s="279" t="s">
        <v>129</v>
      </c>
      <c r="D176" s="280"/>
      <c r="E176" s="280"/>
      <c r="F176" s="280"/>
      <c r="G176" s="283"/>
      <c r="H176" s="27" t="s">
        <v>170</v>
      </c>
      <c r="I176" s="27" t="s">
        <v>138</v>
      </c>
      <c r="J176" s="27" t="s">
        <v>190</v>
      </c>
      <c r="K176" s="27" t="s">
        <v>113</v>
      </c>
      <c r="L176" s="27" t="s">
        <v>377</v>
      </c>
      <c r="M176" s="11"/>
      <c r="N176" s="15"/>
      <c r="O176" s="11"/>
      <c r="P176" s="11"/>
      <c r="Q176" s="11"/>
      <c r="R176" s="11"/>
      <c r="S176" s="11"/>
      <c r="T176" s="46">
        <v>2</v>
      </c>
    </row>
    <row r="177" spans="1:20" s="140" customFormat="1" ht="18" customHeight="1" hidden="1">
      <c r="A177" s="211"/>
      <c r="B177" s="212"/>
      <c r="C177" s="260" t="s">
        <v>142</v>
      </c>
      <c r="D177" s="250"/>
      <c r="E177" s="250"/>
      <c r="F177" s="250"/>
      <c r="G177" s="250"/>
      <c r="H177" s="27" t="s">
        <v>170</v>
      </c>
      <c r="I177" s="27" t="s">
        <v>138</v>
      </c>
      <c r="J177" s="27" t="s">
        <v>190</v>
      </c>
      <c r="K177" s="27" t="s">
        <v>113</v>
      </c>
      <c r="L177" s="27" t="s">
        <v>377</v>
      </c>
      <c r="M177" s="11"/>
      <c r="N177" s="15"/>
      <c r="O177" s="11"/>
      <c r="P177" s="11"/>
      <c r="Q177" s="11"/>
      <c r="R177" s="11"/>
      <c r="S177" s="11"/>
      <c r="T177" s="46">
        <v>2</v>
      </c>
    </row>
    <row r="178" spans="1:20" s="140" customFormat="1" ht="99.75" customHeight="1">
      <c r="A178" s="194">
        <v>403</v>
      </c>
      <c r="B178" s="199" t="s">
        <v>436</v>
      </c>
      <c r="C178" s="295" t="s">
        <v>191</v>
      </c>
      <c r="D178" s="58" t="s">
        <v>96</v>
      </c>
      <c r="E178" s="29" t="s">
        <v>58</v>
      </c>
      <c r="F178" s="30">
        <v>42370</v>
      </c>
      <c r="G178" s="30">
        <v>44196</v>
      </c>
      <c r="H178" s="264" t="s">
        <v>170</v>
      </c>
      <c r="I178" s="207" t="s">
        <v>138</v>
      </c>
      <c r="J178" s="207" t="s">
        <v>192</v>
      </c>
      <c r="K178" s="207"/>
      <c r="L178" s="207"/>
      <c r="M178" s="196">
        <f>M181</f>
        <v>99</v>
      </c>
      <c r="N178" s="196">
        <f>N181</f>
        <v>25.1</v>
      </c>
      <c r="O178" s="196">
        <f>O181</f>
        <v>25.09</v>
      </c>
      <c r="P178" s="196">
        <f>P181</f>
        <v>100</v>
      </c>
      <c r="Q178" s="196">
        <f>Q181+Q182</f>
        <v>50</v>
      </c>
      <c r="R178" s="196">
        <f>R181+R182</f>
        <v>50</v>
      </c>
      <c r="S178" s="196">
        <f>S181+S182</f>
        <v>50</v>
      </c>
      <c r="T178" s="203"/>
    </row>
    <row r="179" spans="1:20" s="140" customFormat="1" ht="138.75" customHeight="1">
      <c r="A179" s="213"/>
      <c r="B179" s="238"/>
      <c r="C179" s="296"/>
      <c r="D179" s="88" t="s">
        <v>409</v>
      </c>
      <c r="E179" s="64" t="s">
        <v>58</v>
      </c>
      <c r="F179" s="65">
        <v>42999</v>
      </c>
      <c r="G179" s="65">
        <v>44196</v>
      </c>
      <c r="H179" s="265"/>
      <c r="I179" s="245"/>
      <c r="J179" s="245"/>
      <c r="K179" s="245"/>
      <c r="L179" s="245"/>
      <c r="M179" s="246"/>
      <c r="N179" s="246"/>
      <c r="O179" s="246"/>
      <c r="P179" s="246"/>
      <c r="Q179" s="246"/>
      <c r="R179" s="246"/>
      <c r="S179" s="246"/>
      <c r="T179" s="247"/>
    </row>
    <row r="180" spans="1:20" s="140" customFormat="1" ht="90.75" customHeight="1">
      <c r="A180" s="198"/>
      <c r="B180" s="298"/>
      <c r="C180" s="297"/>
      <c r="D180" s="42" t="s">
        <v>154</v>
      </c>
      <c r="E180" s="37" t="s">
        <v>58</v>
      </c>
      <c r="F180" s="41">
        <v>40249</v>
      </c>
      <c r="G180" s="37" t="s">
        <v>68</v>
      </c>
      <c r="H180" s="266"/>
      <c r="I180" s="208"/>
      <c r="J180" s="208"/>
      <c r="K180" s="208"/>
      <c r="L180" s="208"/>
      <c r="M180" s="197"/>
      <c r="N180" s="197"/>
      <c r="O180" s="197"/>
      <c r="P180" s="197"/>
      <c r="Q180" s="197"/>
      <c r="R180" s="197"/>
      <c r="S180" s="197"/>
      <c r="T180" s="204"/>
    </row>
    <row r="181" spans="1:20" s="140" customFormat="1" ht="39.75" customHeight="1">
      <c r="A181" s="267"/>
      <c r="B181" s="268"/>
      <c r="C181" s="223" t="s">
        <v>433</v>
      </c>
      <c r="D181" s="224"/>
      <c r="E181" s="224"/>
      <c r="F181" s="224"/>
      <c r="G181" s="225"/>
      <c r="H181" s="27" t="s">
        <v>170</v>
      </c>
      <c r="I181" s="27" t="s">
        <v>138</v>
      </c>
      <c r="J181" s="27" t="s">
        <v>192</v>
      </c>
      <c r="K181" s="27" t="s">
        <v>113</v>
      </c>
      <c r="L181" s="27" t="s">
        <v>377</v>
      </c>
      <c r="M181" s="11">
        <v>99</v>
      </c>
      <c r="N181" s="15">
        <v>25.1</v>
      </c>
      <c r="O181" s="11">
        <v>25.09</v>
      </c>
      <c r="P181" s="11">
        <v>100</v>
      </c>
      <c r="Q181" s="11">
        <v>50</v>
      </c>
      <c r="R181" s="11">
        <v>50</v>
      </c>
      <c r="S181" s="11">
        <v>50</v>
      </c>
      <c r="T181" s="46">
        <v>2</v>
      </c>
    </row>
    <row r="182" spans="1:20" s="140" customFormat="1" ht="93" customHeight="1" hidden="1">
      <c r="A182" s="56">
        <v>403</v>
      </c>
      <c r="B182" s="57" t="s">
        <v>176</v>
      </c>
      <c r="C182" s="89" t="s">
        <v>193</v>
      </c>
      <c r="D182" s="28" t="s">
        <v>154</v>
      </c>
      <c r="E182" s="29" t="s">
        <v>58</v>
      </c>
      <c r="F182" s="30">
        <v>40249</v>
      </c>
      <c r="G182" s="29" t="s">
        <v>68</v>
      </c>
      <c r="H182" s="207" t="s">
        <v>170</v>
      </c>
      <c r="I182" s="207" t="s">
        <v>138</v>
      </c>
      <c r="J182" s="207" t="s">
        <v>194</v>
      </c>
      <c r="K182" s="207"/>
      <c r="L182" s="207"/>
      <c r="M182" s="196"/>
      <c r="N182" s="196"/>
      <c r="O182" s="196"/>
      <c r="P182" s="196"/>
      <c r="Q182" s="196"/>
      <c r="R182" s="196"/>
      <c r="S182" s="196"/>
      <c r="T182" s="203"/>
    </row>
    <row r="183" spans="1:20" s="140" customFormat="1" ht="90.75" customHeight="1" hidden="1">
      <c r="A183" s="59"/>
      <c r="B183" s="60"/>
      <c r="C183" s="90"/>
      <c r="D183" s="40" t="s">
        <v>185</v>
      </c>
      <c r="E183" s="37" t="s">
        <v>58</v>
      </c>
      <c r="F183" s="41">
        <v>41640</v>
      </c>
      <c r="G183" s="41">
        <v>42369</v>
      </c>
      <c r="H183" s="208"/>
      <c r="I183" s="208"/>
      <c r="J183" s="208"/>
      <c r="K183" s="208"/>
      <c r="L183" s="208"/>
      <c r="M183" s="197"/>
      <c r="N183" s="197"/>
      <c r="O183" s="197"/>
      <c r="P183" s="197"/>
      <c r="Q183" s="197"/>
      <c r="R183" s="197"/>
      <c r="S183" s="197"/>
      <c r="T183" s="204"/>
    </row>
    <row r="184" spans="1:20" s="140" customFormat="1" ht="18" customHeight="1" hidden="1">
      <c r="A184" s="267"/>
      <c r="B184" s="268"/>
      <c r="C184" s="279" t="s">
        <v>129</v>
      </c>
      <c r="D184" s="281"/>
      <c r="E184" s="280"/>
      <c r="F184" s="280"/>
      <c r="G184" s="283"/>
      <c r="H184" s="27" t="s">
        <v>170</v>
      </c>
      <c r="I184" s="27" t="s">
        <v>138</v>
      </c>
      <c r="J184" s="27" t="s">
        <v>194</v>
      </c>
      <c r="K184" s="27" t="s">
        <v>113</v>
      </c>
      <c r="L184" s="27">
        <v>225</v>
      </c>
      <c r="M184" s="11"/>
      <c r="N184" s="15"/>
      <c r="O184" s="11"/>
      <c r="P184" s="11"/>
      <c r="Q184" s="11"/>
      <c r="R184" s="11"/>
      <c r="S184" s="11"/>
      <c r="T184" s="46">
        <v>2</v>
      </c>
    </row>
    <row r="185" spans="1:20" s="140" customFormat="1" ht="93" customHeight="1" hidden="1">
      <c r="A185" s="190">
        <v>403</v>
      </c>
      <c r="B185" s="231" t="s">
        <v>381</v>
      </c>
      <c r="C185" s="239" t="s">
        <v>195</v>
      </c>
      <c r="D185" s="58" t="s">
        <v>154</v>
      </c>
      <c r="E185" s="53" t="s">
        <v>58</v>
      </c>
      <c r="F185" s="30">
        <v>40249</v>
      </c>
      <c r="G185" s="29" t="s">
        <v>68</v>
      </c>
      <c r="H185" s="207" t="s">
        <v>170</v>
      </c>
      <c r="I185" s="207" t="s">
        <v>138</v>
      </c>
      <c r="J185" s="207" t="s">
        <v>196</v>
      </c>
      <c r="K185" s="207"/>
      <c r="L185" s="207"/>
      <c r="M185" s="196">
        <f>M187</f>
        <v>0</v>
      </c>
      <c r="N185" s="196"/>
      <c r="O185" s="196"/>
      <c r="P185" s="196">
        <f>P187</f>
        <v>0</v>
      </c>
      <c r="Q185" s="196"/>
      <c r="R185" s="196"/>
      <c r="S185" s="196"/>
      <c r="T185" s="203"/>
    </row>
    <row r="186" spans="1:20" s="140" customFormat="1" ht="94.5" customHeight="1" hidden="1">
      <c r="A186" s="190"/>
      <c r="B186" s="231"/>
      <c r="C186" s="241"/>
      <c r="D186" s="42" t="s">
        <v>96</v>
      </c>
      <c r="E186" s="91" t="s">
        <v>58</v>
      </c>
      <c r="F186" s="41">
        <v>42370</v>
      </c>
      <c r="G186" s="41">
        <v>44196</v>
      </c>
      <c r="H186" s="208"/>
      <c r="I186" s="208"/>
      <c r="J186" s="208"/>
      <c r="K186" s="208"/>
      <c r="L186" s="208"/>
      <c r="M186" s="197"/>
      <c r="N186" s="197"/>
      <c r="O186" s="197"/>
      <c r="P186" s="197"/>
      <c r="Q186" s="197"/>
      <c r="R186" s="197"/>
      <c r="S186" s="197"/>
      <c r="T186" s="204"/>
    </row>
    <row r="187" spans="1:20" s="140" customFormat="1" ht="18" customHeight="1" hidden="1">
      <c r="A187" s="267"/>
      <c r="B187" s="268"/>
      <c r="C187" s="195" t="s">
        <v>122</v>
      </c>
      <c r="D187" s="179"/>
      <c r="E187" s="195"/>
      <c r="F187" s="195"/>
      <c r="G187" s="195"/>
      <c r="H187" s="27" t="s">
        <v>170</v>
      </c>
      <c r="I187" s="27" t="s">
        <v>138</v>
      </c>
      <c r="J187" s="27" t="s">
        <v>196</v>
      </c>
      <c r="K187" s="27" t="s">
        <v>113</v>
      </c>
      <c r="L187" s="27" t="s">
        <v>377</v>
      </c>
      <c r="M187" s="11"/>
      <c r="N187" s="15"/>
      <c r="O187" s="11"/>
      <c r="P187" s="11"/>
      <c r="Q187" s="11"/>
      <c r="R187" s="11"/>
      <c r="S187" s="11"/>
      <c r="T187" s="46">
        <v>2</v>
      </c>
    </row>
    <row r="188" spans="1:20" s="156" customFormat="1" ht="101.25" customHeight="1" hidden="1">
      <c r="A188" s="190">
        <v>403</v>
      </c>
      <c r="B188" s="231" t="s">
        <v>349</v>
      </c>
      <c r="C188" s="177" t="s">
        <v>197</v>
      </c>
      <c r="D188" s="28" t="s">
        <v>154</v>
      </c>
      <c r="E188" s="29" t="s">
        <v>58</v>
      </c>
      <c r="F188" s="30">
        <v>40249</v>
      </c>
      <c r="G188" s="29" t="s">
        <v>68</v>
      </c>
      <c r="H188" s="235" t="s">
        <v>170</v>
      </c>
      <c r="I188" s="235" t="s">
        <v>138</v>
      </c>
      <c r="J188" s="235" t="s">
        <v>198</v>
      </c>
      <c r="K188" s="235"/>
      <c r="L188" s="299"/>
      <c r="M188" s="300"/>
      <c r="N188" s="236"/>
      <c r="O188" s="196"/>
      <c r="P188" s="196"/>
      <c r="Q188" s="196"/>
      <c r="R188" s="196"/>
      <c r="S188" s="196"/>
      <c r="T188" s="302"/>
    </row>
    <row r="189" spans="1:20" s="156" customFormat="1" ht="99.75" customHeight="1" hidden="1">
      <c r="A189" s="190"/>
      <c r="B189" s="231"/>
      <c r="C189" s="179"/>
      <c r="D189" s="40" t="s">
        <v>199</v>
      </c>
      <c r="E189" s="37" t="s">
        <v>58</v>
      </c>
      <c r="F189" s="41">
        <v>41640</v>
      </c>
      <c r="G189" s="41">
        <v>42369</v>
      </c>
      <c r="H189" s="235"/>
      <c r="I189" s="235"/>
      <c r="J189" s="235"/>
      <c r="K189" s="235"/>
      <c r="L189" s="299"/>
      <c r="M189" s="301"/>
      <c r="N189" s="236"/>
      <c r="O189" s="197"/>
      <c r="P189" s="197"/>
      <c r="Q189" s="197"/>
      <c r="R189" s="197"/>
      <c r="S189" s="197"/>
      <c r="T189" s="303"/>
    </row>
    <row r="190" spans="1:20" s="140" customFormat="1" ht="18" customHeight="1" hidden="1">
      <c r="A190" s="209"/>
      <c r="B190" s="210"/>
      <c r="C190" s="279" t="s">
        <v>129</v>
      </c>
      <c r="D190" s="280"/>
      <c r="E190" s="280"/>
      <c r="F190" s="280"/>
      <c r="G190" s="283"/>
      <c r="H190" s="27" t="s">
        <v>170</v>
      </c>
      <c r="I190" s="27" t="s">
        <v>138</v>
      </c>
      <c r="J190" s="27" t="s">
        <v>198</v>
      </c>
      <c r="K190" s="27" t="s">
        <v>113</v>
      </c>
      <c r="L190" s="27" t="s">
        <v>377</v>
      </c>
      <c r="M190" s="15"/>
      <c r="N190" s="15"/>
      <c r="O190" s="15"/>
      <c r="P190" s="15"/>
      <c r="Q190" s="15"/>
      <c r="R190" s="15"/>
      <c r="S190" s="15"/>
      <c r="T190" s="21">
        <v>2</v>
      </c>
    </row>
    <row r="191" spans="1:20" s="140" customFormat="1" ht="18" customHeight="1" hidden="1">
      <c r="A191" s="211"/>
      <c r="B191" s="212"/>
      <c r="C191" s="191" t="s">
        <v>112</v>
      </c>
      <c r="D191" s="253"/>
      <c r="E191" s="253"/>
      <c r="F191" s="253"/>
      <c r="G191" s="254"/>
      <c r="H191" s="27" t="s">
        <v>170</v>
      </c>
      <c r="I191" s="27" t="s">
        <v>138</v>
      </c>
      <c r="J191" s="27" t="s">
        <v>198</v>
      </c>
      <c r="K191" s="27" t="s">
        <v>113</v>
      </c>
      <c r="L191" s="27" t="s">
        <v>377</v>
      </c>
      <c r="M191" s="15"/>
      <c r="N191" s="15"/>
      <c r="O191" s="15"/>
      <c r="P191" s="15"/>
      <c r="Q191" s="15"/>
      <c r="R191" s="15"/>
      <c r="S191" s="15"/>
      <c r="T191" s="21">
        <v>2</v>
      </c>
    </row>
    <row r="192" spans="1:20" s="156" customFormat="1" ht="95.25" customHeight="1">
      <c r="A192" s="194">
        <v>403</v>
      </c>
      <c r="B192" s="199" t="s">
        <v>437</v>
      </c>
      <c r="C192" s="261" t="s">
        <v>200</v>
      </c>
      <c r="D192" s="58" t="s">
        <v>154</v>
      </c>
      <c r="E192" s="29" t="s">
        <v>58</v>
      </c>
      <c r="F192" s="30">
        <v>40249</v>
      </c>
      <c r="G192" s="53" t="s">
        <v>68</v>
      </c>
      <c r="H192" s="264" t="s">
        <v>170</v>
      </c>
      <c r="I192" s="207" t="s">
        <v>138</v>
      </c>
      <c r="J192" s="207" t="s">
        <v>201</v>
      </c>
      <c r="K192" s="235"/>
      <c r="L192" s="299"/>
      <c r="M192" s="196">
        <f aca="true" t="shared" si="4" ref="M192:S192">M195</f>
        <v>79</v>
      </c>
      <c r="N192" s="236">
        <f t="shared" si="4"/>
        <v>418.35762</v>
      </c>
      <c r="O192" s="196">
        <f t="shared" si="4"/>
        <v>364.65692</v>
      </c>
      <c r="P192" s="196">
        <f t="shared" si="4"/>
        <v>126</v>
      </c>
      <c r="Q192" s="196">
        <f>Q195</f>
        <v>50</v>
      </c>
      <c r="R192" s="196">
        <f>R195</f>
        <v>50</v>
      </c>
      <c r="S192" s="196">
        <f t="shared" si="4"/>
        <v>50</v>
      </c>
      <c r="T192" s="302"/>
    </row>
    <row r="193" spans="1:20" s="156" customFormat="1" ht="95.25" customHeight="1">
      <c r="A193" s="213"/>
      <c r="B193" s="238"/>
      <c r="C193" s="262"/>
      <c r="D193" s="88" t="s">
        <v>96</v>
      </c>
      <c r="E193" s="64" t="s">
        <v>58</v>
      </c>
      <c r="F193" s="65">
        <v>42370</v>
      </c>
      <c r="G193" s="153">
        <v>44196</v>
      </c>
      <c r="H193" s="265"/>
      <c r="I193" s="245"/>
      <c r="J193" s="245"/>
      <c r="K193" s="235"/>
      <c r="L193" s="299"/>
      <c r="M193" s="246"/>
      <c r="N193" s="236"/>
      <c r="O193" s="246"/>
      <c r="P193" s="246"/>
      <c r="Q193" s="246"/>
      <c r="R193" s="246"/>
      <c r="S193" s="246"/>
      <c r="T193" s="304"/>
    </row>
    <row r="194" spans="1:20" s="156" customFormat="1" ht="143.25" customHeight="1">
      <c r="A194" s="198"/>
      <c r="B194" s="200"/>
      <c r="C194" s="263"/>
      <c r="D194" s="42" t="s">
        <v>409</v>
      </c>
      <c r="E194" s="37" t="s">
        <v>58</v>
      </c>
      <c r="F194" s="41">
        <v>42999</v>
      </c>
      <c r="G194" s="55">
        <v>44196</v>
      </c>
      <c r="H194" s="266"/>
      <c r="I194" s="208"/>
      <c r="J194" s="208"/>
      <c r="K194" s="235"/>
      <c r="L194" s="299"/>
      <c r="M194" s="197"/>
      <c r="N194" s="236"/>
      <c r="O194" s="197"/>
      <c r="P194" s="197"/>
      <c r="Q194" s="197"/>
      <c r="R194" s="197"/>
      <c r="S194" s="197"/>
      <c r="T194" s="303"/>
    </row>
    <row r="195" spans="1:20" s="140" customFormat="1" ht="35.25" customHeight="1">
      <c r="A195" s="211"/>
      <c r="B195" s="212"/>
      <c r="C195" s="223" t="s">
        <v>433</v>
      </c>
      <c r="D195" s="224"/>
      <c r="E195" s="224"/>
      <c r="F195" s="224"/>
      <c r="G195" s="225"/>
      <c r="H195" s="27" t="s">
        <v>170</v>
      </c>
      <c r="I195" s="27" t="s">
        <v>138</v>
      </c>
      <c r="J195" s="27" t="s">
        <v>201</v>
      </c>
      <c r="K195" s="27" t="s">
        <v>113</v>
      </c>
      <c r="L195" s="27" t="s">
        <v>377</v>
      </c>
      <c r="M195" s="15">
        <v>79</v>
      </c>
      <c r="N195" s="15">
        <v>418.35762</v>
      </c>
      <c r="O195" s="15">
        <v>364.65692</v>
      </c>
      <c r="P195" s="15">
        <v>126</v>
      </c>
      <c r="Q195" s="15">
        <v>50</v>
      </c>
      <c r="R195" s="15">
        <v>50</v>
      </c>
      <c r="S195" s="15">
        <v>50</v>
      </c>
      <c r="T195" s="21">
        <v>2</v>
      </c>
    </row>
    <row r="196" spans="1:20" s="156" customFormat="1" ht="93.75" customHeight="1" hidden="1">
      <c r="A196" s="190">
        <v>403</v>
      </c>
      <c r="B196" s="231" t="s">
        <v>204</v>
      </c>
      <c r="C196" s="177" t="s">
        <v>202</v>
      </c>
      <c r="D196" s="28" t="s">
        <v>181</v>
      </c>
      <c r="E196" s="29" t="s">
        <v>182</v>
      </c>
      <c r="F196" s="30" t="s">
        <v>183</v>
      </c>
      <c r="G196" s="29" t="s">
        <v>68</v>
      </c>
      <c r="H196" s="235" t="s">
        <v>170</v>
      </c>
      <c r="I196" s="235" t="s">
        <v>138</v>
      </c>
      <c r="J196" s="235" t="s">
        <v>203</v>
      </c>
      <c r="K196" s="235"/>
      <c r="L196" s="299"/>
      <c r="M196" s="196"/>
      <c r="N196" s="196"/>
      <c r="O196" s="196"/>
      <c r="P196" s="196"/>
      <c r="Q196" s="196"/>
      <c r="R196" s="196"/>
      <c r="S196" s="196"/>
      <c r="T196" s="302"/>
    </row>
    <row r="197" spans="1:20" s="156" customFormat="1" ht="93" customHeight="1" hidden="1">
      <c r="A197" s="190"/>
      <c r="B197" s="231"/>
      <c r="C197" s="179"/>
      <c r="D197" s="40" t="s">
        <v>185</v>
      </c>
      <c r="E197" s="37" t="s">
        <v>58</v>
      </c>
      <c r="F197" s="41">
        <v>41640</v>
      </c>
      <c r="G197" s="41">
        <v>43100</v>
      </c>
      <c r="H197" s="235"/>
      <c r="I197" s="235"/>
      <c r="J197" s="235"/>
      <c r="K197" s="235"/>
      <c r="L197" s="299"/>
      <c r="M197" s="197"/>
      <c r="N197" s="197"/>
      <c r="O197" s="197"/>
      <c r="P197" s="197"/>
      <c r="Q197" s="197"/>
      <c r="R197" s="197"/>
      <c r="S197" s="197"/>
      <c r="T197" s="303"/>
    </row>
    <row r="198" spans="1:20" s="140" customFormat="1" ht="18" customHeight="1" hidden="1">
      <c r="A198" s="209"/>
      <c r="B198" s="210"/>
      <c r="C198" s="191" t="s">
        <v>186</v>
      </c>
      <c r="D198" s="192"/>
      <c r="E198" s="192"/>
      <c r="F198" s="192"/>
      <c r="G198" s="193"/>
      <c r="H198" s="27" t="s">
        <v>170</v>
      </c>
      <c r="I198" s="27" t="s">
        <v>138</v>
      </c>
      <c r="J198" s="27" t="s">
        <v>203</v>
      </c>
      <c r="K198" s="27" t="s">
        <v>113</v>
      </c>
      <c r="L198" s="27">
        <v>223</v>
      </c>
      <c r="M198" s="15"/>
      <c r="N198" s="15"/>
      <c r="O198" s="15"/>
      <c r="P198" s="15"/>
      <c r="Q198" s="15"/>
      <c r="R198" s="15"/>
      <c r="S198" s="15"/>
      <c r="T198" s="21">
        <v>2</v>
      </c>
    </row>
    <row r="199" spans="1:20" s="140" customFormat="1" ht="18" customHeight="1" hidden="1">
      <c r="A199" s="248"/>
      <c r="B199" s="249"/>
      <c r="C199" s="191" t="s">
        <v>129</v>
      </c>
      <c r="D199" s="192"/>
      <c r="E199" s="192"/>
      <c r="F199" s="192"/>
      <c r="G199" s="193"/>
      <c r="H199" s="27" t="s">
        <v>170</v>
      </c>
      <c r="I199" s="27" t="s">
        <v>138</v>
      </c>
      <c r="J199" s="27" t="s">
        <v>203</v>
      </c>
      <c r="K199" s="27" t="s">
        <v>113</v>
      </c>
      <c r="L199" s="27">
        <v>225</v>
      </c>
      <c r="M199" s="15"/>
      <c r="N199" s="15"/>
      <c r="O199" s="15"/>
      <c r="P199" s="15"/>
      <c r="Q199" s="15"/>
      <c r="R199" s="15"/>
      <c r="S199" s="15"/>
      <c r="T199" s="21">
        <v>2</v>
      </c>
    </row>
    <row r="200" spans="1:20" s="140" customFormat="1" ht="18" customHeight="1" hidden="1">
      <c r="A200" s="248"/>
      <c r="B200" s="249"/>
      <c r="C200" s="191" t="s">
        <v>112</v>
      </c>
      <c r="D200" s="192"/>
      <c r="E200" s="192"/>
      <c r="F200" s="192"/>
      <c r="G200" s="193"/>
      <c r="H200" s="27" t="s">
        <v>170</v>
      </c>
      <c r="I200" s="27" t="s">
        <v>138</v>
      </c>
      <c r="J200" s="27" t="s">
        <v>203</v>
      </c>
      <c r="K200" s="27" t="s">
        <v>113</v>
      </c>
      <c r="L200" s="27">
        <v>226</v>
      </c>
      <c r="M200" s="15"/>
      <c r="N200" s="15"/>
      <c r="O200" s="15"/>
      <c r="P200" s="15"/>
      <c r="Q200" s="15"/>
      <c r="R200" s="15"/>
      <c r="S200" s="15"/>
      <c r="T200" s="21">
        <v>2</v>
      </c>
    </row>
    <row r="201" spans="1:20" s="140" customFormat="1" ht="18" customHeight="1" hidden="1">
      <c r="A201" s="211"/>
      <c r="B201" s="212"/>
      <c r="C201" s="305" t="s">
        <v>142</v>
      </c>
      <c r="D201" s="306"/>
      <c r="E201" s="306"/>
      <c r="F201" s="306"/>
      <c r="G201" s="307"/>
      <c r="H201" s="27" t="s">
        <v>170</v>
      </c>
      <c r="I201" s="27" t="s">
        <v>138</v>
      </c>
      <c r="J201" s="27" t="s">
        <v>203</v>
      </c>
      <c r="K201" s="27" t="s">
        <v>113</v>
      </c>
      <c r="L201" s="27">
        <v>340</v>
      </c>
      <c r="M201" s="15"/>
      <c r="N201" s="15"/>
      <c r="O201" s="15"/>
      <c r="P201" s="15"/>
      <c r="Q201" s="15"/>
      <c r="R201" s="15"/>
      <c r="S201" s="15"/>
      <c r="T201" s="21">
        <v>2</v>
      </c>
    </row>
    <row r="202" spans="1:20" s="156" customFormat="1" ht="94.5" customHeight="1" hidden="1">
      <c r="A202" s="190">
        <v>403</v>
      </c>
      <c r="B202" s="231" t="s">
        <v>206</v>
      </c>
      <c r="C202" s="177" t="s">
        <v>189</v>
      </c>
      <c r="D202" s="28" t="s">
        <v>154</v>
      </c>
      <c r="E202" s="29" t="s">
        <v>58</v>
      </c>
      <c r="F202" s="30">
        <v>40249</v>
      </c>
      <c r="G202" s="29" t="s">
        <v>68</v>
      </c>
      <c r="H202" s="235" t="s">
        <v>170</v>
      </c>
      <c r="I202" s="235" t="s">
        <v>138</v>
      </c>
      <c r="J202" s="235" t="s">
        <v>205</v>
      </c>
      <c r="K202" s="235"/>
      <c r="L202" s="299"/>
      <c r="M202" s="196"/>
      <c r="N202" s="196"/>
      <c r="O202" s="196"/>
      <c r="P202" s="196"/>
      <c r="Q202" s="196"/>
      <c r="R202" s="196"/>
      <c r="S202" s="196"/>
      <c r="T202" s="302"/>
    </row>
    <row r="203" spans="1:20" s="156" customFormat="1" ht="89.25" customHeight="1" hidden="1">
      <c r="A203" s="190"/>
      <c r="B203" s="231"/>
      <c r="C203" s="179"/>
      <c r="D203" s="40" t="s">
        <v>185</v>
      </c>
      <c r="E203" s="37" t="s">
        <v>58</v>
      </c>
      <c r="F203" s="41">
        <v>41640</v>
      </c>
      <c r="G203" s="41">
        <v>43100</v>
      </c>
      <c r="H203" s="235"/>
      <c r="I203" s="235"/>
      <c r="J203" s="235"/>
      <c r="K203" s="235"/>
      <c r="L203" s="299"/>
      <c r="M203" s="197"/>
      <c r="N203" s="197"/>
      <c r="O203" s="197"/>
      <c r="P203" s="197"/>
      <c r="Q203" s="197"/>
      <c r="R203" s="197"/>
      <c r="S203" s="197"/>
      <c r="T203" s="303"/>
    </row>
    <row r="204" spans="1:20" s="140" customFormat="1" ht="18" customHeight="1" hidden="1">
      <c r="A204" s="209"/>
      <c r="B204" s="210"/>
      <c r="C204" s="191" t="s">
        <v>129</v>
      </c>
      <c r="D204" s="192"/>
      <c r="E204" s="192"/>
      <c r="F204" s="192"/>
      <c r="G204" s="193"/>
      <c r="H204" s="27" t="s">
        <v>170</v>
      </c>
      <c r="I204" s="27" t="s">
        <v>138</v>
      </c>
      <c r="J204" s="27" t="s">
        <v>205</v>
      </c>
      <c r="K204" s="27" t="s">
        <v>113</v>
      </c>
      <c r="L204" s="27">
        <v>225</v>
      </c>
      <c r="M204" s="15"/>
      <c r="N204" s="15"/>
      <c r="O204" s="15"/>
      <c r="P204" s="15"/>
      <c r="Q204" s="15"/>
      <c r="R204" s="15"/>
      <c r="S204" s="15"/>
      <c r="T204" s="21">
        <v>2</v>
      </c>
    </row>
    <row r="205" spans="1:20" s="156" customFormat="1" ht="21" customHeight="1" hidden="1">
      <c r="A205" s="248"/>
      <c r="B205" s="249"/>
      <c r="C205" s="191" t="s">
        <v>112</v>
      </c>
      <c r="D205" s="192"/>
      <c r="E205" s="192"/>
      <c r="F205" s="192"/>
      <c r="G205" s="193"/>
      <c r="H205" s="27" t="s">
        <v>170</v>
      </c>
      <c r="I205" s="27" t="s">
        <v>138</v>
      </c>
      <c r="J205" s="27" t="s">
        <v>205</v>
      </c>
      <c r="K205" s="27" t="s">
        <v>113</v>
      </c>
      <c r="L205" s="27">
        <v>226</v>
      </c>
      <c r="M205" s="13"/>
      <c r="N205" s="13"/>
      <c r="O205" s="13"/>
      <c r="P205" s="13"/>
      <c r="Q205" s="13"/>
      <c r="R205" s="13"/>
      <c r="S205" s="13"/>
      <c r="T205" s="21">
        <v>2</v>
      </c>
    </row>
    <row r="206" spans="1:20" s="156" customFormat="1" ht="21" customHeight="1" hidden="1">
      <c r="A206" s="211"/>
      <c r="B206" s="212"/>
      <c r="C206" s="305" t="s">
        <v>142</v>
      </c>
      <c r="D206" s="306"/>
      <c r="E206" s="306"/>
      <c r="F206" s="306"/>
      <c r="G206" s="307"/>
      <c r="H206" s="27" t="s">
        <v>170</v>
      </c>
      <c r="I206" s="27" t="s">
        <v>138</v>
      </c>
      <c r="J206" s="27" t="s">
        <v>205</v>
      </c>
      <c r="K206" s="27" t="s">
        <v>113</v>
      </c>
      <c r="L206" s="27">
        <v>340</v>
      </c>
      <c r="M206" s="13"/>
      <c r="N206" s="13"/>
      <c r="O206" s="13"/>
      <c r="P206" s="13"/>
      <c r="Q206" s="13"/>
      <c r="R206" s="13"/>
      <c r="S206" s="13"/>
      <c r="T206" s="21">
        <v>2</v>
      </c>
    </row>
    <row r="207" spans="1:20" s="156" customFormat="1" ht="94.5" customHeight="1" hidden="1">
      <c r="A207" s="190">
        <v>403</v>
      </c>
      <c r="B207" s="231" t="s">
        <v>208</v>
      </c>
      <c r="C207" s="177" t="s">
        <v>193</v>
      </c>
      <c r="D207" s="28" t="s">
        <v>154</v>
      </c>
      <c r="E207" s="29" t="s">
        <v>58</v>
      </c>
      <c r="F207" s="30">
        <v>40249</v>
      </c>
      <c r="G207" s="29" t="s">
        <v>68</v>
      </c>
      <c r="H207" s="235" t="s">
        <v>170</v>
      </c>
      <c r="I207" s="235" t="s">
        <v>138</v>
      </c>
      <c r="J207" s="235" t="s">
        <v>207</v>
      </c>
      <c r="K207" s="235"/>
      <c r="L207" s="299"/>
      <c r="M207" s="300"/>
      <c r="N207" s="236"/>
      <c r="O207" s="236"/>
      <c r="P207" s="196"/>
      <c r="Q207" s="196"/>
      <c r="R207" s="196"/>
      <c r="S207" s="196"/>
      <c r="T207" s="302"/>
    </row>
    <row r="208" spans="1:20" s="156" customFormat="1" ht="93" customHeight="1" hidden="1">
      <c r="A208" s="190"/>
      <c r="B208" s="231"/>
      <c r="C208" s="179"/>
      <c r="D208" s="40" t="s">
        <v>199</v>
      </c>
      <c r="E208" s="37" t="s">
        <v>58</v>
      </c>
      <c r="F208" s="41">
        <v>41640</v>
      </c>
      <c r="G208" s="41">
        <v>43100</v>
      </c>
      <c r="H208" s="235"/>
      <c r="I208" s="235"/>
      <c r="J208" s="235"/>
      <c r="K208" s="235"/>
      <c r="L208" s="299"/>
      <c r="M208" s="301"/>
      <c r="N208" s="236"/>
      <c r="O208" s="236"/>
      <c r="P208" s="197"/>
      <c r="Q208" s="197"/>
      <c r="R208" s="197"/>
      <c r="S208" s="197"/>
      <c r="T208" s="303"/>
    </row>
    <row r="209" spans="1:20" s="140" customFormat="1" ht="18" customHeight="1" hidden="1">
      <c r="A209" s="267"/>
      <c r="B209" s="268"/>
      <c r="C209" s="191" t="s">
        <v>112</v>
      </c>
      <c r="D209" s="192"/>
      <c r="E209" s="192"/>
      <c r="F209" s="192"/>
      <c r="G209" s="193"/>
      <c r="H209" s="27" t="s">
        <v>170</v>
      </c>
      <c r="I209" s="27" t="s">
        <v>138</v>
      </c>
      <c r="J209" s="27" t="s">
        <v>207</v>
      </c>
      <c r="K209" s="27" t="s">
        <v>113</v>
      </c>
      <c r="L209" s="27">
        <v>226</v>
      </c>
      <c r="M209" s="15"/>
      <c r="N209" s="15"/>
      <c r="O209" s="15"/>
      <c r="P209" s="15"/>
      <c r="Q209" s="15"/>
      <c r="R209" s="15"/>
      <c r="S209" s="15"/>
      <c r="T209" s="21">
        <v>2</v>
      </c>
    </row>
    <row r="210" spans="1:20" s="156" customFormat="1" ht="93" customHeight="1" hidden="1">
      <c r="A210" s="190">
        <v>403</v>
      </c>
      <c r="B210" s="231" t="s">
        <v>227</v>
      </c>
      <c r="C210" s="177" t="s">
        <v>197</v>
      </c>
      <c r="D210" s="28" t="s">
        <v>154</v>
      </c>
      <c r="E210" s="29" t="s">
        <v>58</v>
      </c>
      <c r="F210" s="30">
        <v>40249</v>
      </c>
      <c r="G210" s="29" t="s">
        <v>68</v>
      </c>
      <c r="H210" s="235" t="s">
        <v>170</v>
      </c>
      <c r="I210" s="235" t="s">
        <v>138</v>
      </c>
      <c r="J210" s="235" t="s">
        <v>209</v>
      </c>
      <c r="K210" s="235"/>
      <c r="L210" s="299"/>
      <c r="M210" s="196"/>
      <c r="N210" s="196"/>
      <c r="O210" s="196"/>
      <c r="P210" s="196"/>
      <c r="Q210" s="196"/>
      <c r="R210" s="196"/>
      <c r="S210" s="196"/>
      <c r="T210" s="302"/>
    </row>
    <row r="211" spans="1:20" s="156" customFormat="1" ht="93" customHeight="1" hidden="1">
      <c r="A211" s="190"/>
      <c r="B211" s="231"/>
      <c r="C211" s="179"/>
      <c r="D211" s="40" t="s">
        <v>199</v>
      </c>
      <c r="E211" s="37" t="s">
        <v>58</v>
      </c>
      <c r="F211" s="41">
        <v>41640</v>
      </c>
      <c r="G211" s="41">
        <v>43100</v>
      </c>
      <c r="H211" s="235"/>
      <c r="I211" s="235"/>
      <c r="J211" s="235"/>
      <c r="K211" s="235"/>
      <c r="L211" s="299"/>
      <c r="M211" s="197"/>
      <c r="N211" s="197"/>
      <c r="O211" s="197"/>
      <c r="P211" s="197"/>
      <c r="Q211" s="197"/>
      <c r="R211" s="197"/>
      <c r="S211" s="197"/>
      <c r="T211" s="303"/>
    </row>
    <row r="212" spans="1:20" s="156" customFormat="1" ht="16.5" customHeight="1" hidden="1">
      <c r="A212" s="209"/>
      <c r="B212" s="308"/>
      <c r="C212" s="228" t="s">
        <v>129</v>
      </c>
      <c r="D212" s="229"/>
      <c r="E212" s="229"/>
      <c r="F212" s="229"/>
      <c r="G212" s="230"/>
      <c r="H212" s="27" t="s">
        <v>170</v>
      </c>
      <c r="I212" s="27" t="s">
        <v>138</v>
      </c>
      <c r="J212" s="27" t="s">
        <v>209</v>
      </c>
      <c r="K212" s="27" t="s">
        <v>113</v>
      </c>
      <c r="L212" s="27">
        <v>225</v>
      </c>
      <c r="M212" s="92"/>
      <c r="N212" s="15"/>
      <c r="O212" s="13"/>
      <c r="P212" s="13"/>
      <c r="Q212" s="13"/>
      <c r="R212" s="13"/>
      <c r="S212" s="13"/>
      <c r="T212" s="93">
        <v>2</v>
      </c>
    </row>
    <row r="213" spans="1:20" s="156" customFormat="1" ht="16.5" customHeight="1" hidden="1">
      <c r="A213" s="309"/>
      <c r="B213" s="310"/>
      <c r="C213" s="191" t="s">
        <v>112</v>
      </c>
      <c r="D213" s="192"/>
      <c r="E213" s="192"/>
      <c r="F213" s="192"/>
      <c r="G213" s="193"/>
      <c r="H213" s="27" t="s">
        <v>170</v>
      </c>
      <c r="I213" s="27" t="s">
        <v>138</v>
      </c>
      <c r="J213" s="27" t="s">
        <v>209</v>
      </c>
      <c r="K213" s="27" t="s">
        <v>113</v>
      </c>
      <c r="L213" s="27">
        <v>226</v>
      </c>
      <c r="M213" s="92"/>
      <c r="N213" s="15"/>
      <c r="O213" s="13"/>
      <c r="P213" s="13"/>
      <c r="Q213" s="13"/>
      <c r="R213" s="13"/>
      <c r="S213" s="13"/>
      <c r="T213" s="93">
        <v>2</v>
      </c>
    </row>
    <row r="214" spans="1:20" s="140" customFormat="1" ht="18" customHeight="1" hidden="1">
      <c r="A214" s="309"/>
      <c r="B214" s="310"/>
      <c r="C214" s="191" t="s">
        <v>79</v>
      </c>
      <c r="D214" s="192"/>
      <c r="E214" s="192"/>
      <c r="F214" s="192"/>
      <c r="G214" s="193"/>
      <c r="H214" s="27" t="s">
        <v>170</v>
      </c>
      <c r="I214" s="27" t="s">
        <v>138</v>
      </c>
      <c r="J214" s="27" t="s">
        <v>209</v>
      </c>
      <c r="K214" s="27" t="s">
        <v>80</v>
      </c>
      <c r="L214" s="27">
        <v>290</v>
      </c>
      <c r="M214" s="15"/>
      <c r="N214" s="15"/>
      <c r="O214" s="15"/>
      <c r="P214" s="15"/>
      <c r="Q214" s="15"/>
      <c r="R214" s="15"/>
      <c r="S214" s="15"/>
      <c r="T214" s="21">
        <v>2</v>
      </c>
    </row>
    <row r="215" spans="1:20" s="140" customFormat="1" ht="18" customHeight="1" hidden="1">
      <c r="A215" s="311"/>
      <c r="B215" s="312"/>
      <c r="C215" s="191" t="s">
        <v>79</v>
      </c>
      <c r="D215" s="192"/>
      <c r="E215" s="192"/>
      <c r="F215" s="192"/>
      <c r="G215" s="193"/>
      <c r="H215" s="27" t="s">
        <v>170</v>
      </c>
      <c r="I215" s="27" t="s">
        <v>138</v>
      </c>
      <c r="J215" s="27" t="s">
        <v>209</v>
      </c>
      <c r="K215" s="27" t="s">
        <v>81</v>
      </c>
      <c r="L215" s="27">
        <v>290</v>
      </c>
      <c r="M215" s="15"/>
      <c r="N215" s="15"/>
      <c r="O215" s="15"/>
      <c r="P215" s="15"/>
      <c r="Q215" s="15"/>
      <c r="R215" s="15"/>
      <c r="S215" s="15"/>
      <c r="T215" s="21">
        <v>2</v>
      </c>
    </row>
    <row r="216" spans="1:20" s="140" customFormat="1" ht="78.75" customHeight="1" hidden="1">
      <c r="A216" s="22">
        <v>403</v>
      </c>
      <c r="B216" s="23" t="s">
        <v>350</v>
      </c>
      <c r="C216" s="18" t="s">
        <v>87</v>
      </c>
      <c r="D216" s="24" t="s">
        <v>83</v>
      </c>
      <c r="E216" s="25" t="s">
        <v>58</v>
      </c>
      <c r="F216" s="26">
        <v>39814</v>
      </c>
      <c r="G216" s="25" t="s">
        <v>68</v>
      </c>
      <c r="H216" s="27" t="s">
        <v>170</v>
      </c>
      <c r="I216" s="27" t="s">
        <v>138</v>
      </c>
      <c r="J216" s="27" t="s">
        <v>210</v>
      </c>
      <c r="K216" s="27"/>
      <c r="L216" s="27"/>
      <c r="M216" s="15"/>
      <c r="N216" s="15"/>
      <c r="O216" s="15"/>
      <c r="P216" s="15"/>
      <c r="Q216" s="15"/>
      <c r="R216" s="15"/>
      <c r="S216" s="15"/>
      <c r="T216" s="21"/>
    </row>
    <row r="217" spans="1:20" s="140" customFormat="1" ht="23.25" customHeight="1" hidden="1">
      <c r="A217" s="226"/>
      <c r="B217" s="227"/>
      <c r="C217" s="195" t="s">
        <v>112</v>
      </c>
      <c r="D217" s="195"/>
      <c r="E217" s="195"/>
      <c r="F217" s="195"/>
      <c r="G217" s="195"/>
      <c r="H217" s="27" t="s">
        <v>170</v>
      </c>
      <c r="I217" s="27" t="s">
        <v>138</v>
      </c>
      <c r="J217" s="27" t="s">
        <v>210</v>
      </c>
      <c r="K217" s="27" t="s">
        <v>113</v>
      </c>
      <c r="L217" s="27"/>
      <c r="M217" s="15"/>
      <c r="N217" s="15"/>
      <c r="O217" s="15"/>
      <c r="P217" s="15"/>
      <c r="Q217" s="15"/>
      <c r="R217" s="15"/>
      <c r="S217" s="15"/>
      <c r="T217" s="21">
        <v>2</v>
      </c>
    </row>
    <row r="218" spans="1:20" s="140" customFormat="1" ht="82.5" customHeight="1" hidden="1">
      <c r="A218" s="22">
        <v>403</v>
      </c>
      <c r="B218" s="23" t="s">
        <v>264</v>
      </c>
      <c r="C218" s="18" t="s">
        <v>104</v>
      </c>
      <c r="D218" s="24" t="s">
        <v>105</v>
      </c>
      <c r="E218" s="25" t="s">
        <v>58</v>
      </c>
      <c r="F218" s="26">
        <v>41640</v>
      </c>
      <c r="G218" s="37" t="s">
        <v>106</v>
      </c>
      <c r="H218" s="27" t="s">
        <v>170</v>
      </c>
      <c r="I218" s="27" t="s">
        <v>138</v>
      </c>
      <c r="J218" s="19" t="s">
        <v>107</v>
      </c>
      <c r="K218" s="19"/>
      <c r="L218" s="27"/>
      <c r="M218" s="15"/>
      <c r="N218" s="15"/>
      <c r="O218" s="15"/>
      <c r="P218" s="15"/>
      <c r="Q218" s="15"/>
      <c r="R218" s="15"/>
      <c r="S218" s="15"/>
      <c r="T218" s="21"/>
    </row>
    <row r="219" spans="1:20" s="140" customFormat="1" ht="18" customHeight="1" hidden="1">
      <c r="A219" s="190"/>
      <c r="B219" s="190"/>
      <c r="C219" s="195" t="s">
        <v>112</v>
      </c>
      <c r="D219" s="195"/>
      <c r="E219" s="195"/>
      <c r="F219" s="195"/>
      <c r="G219" s="195"/>
      <c r="H219" s="27" t="s">
        <v>170</v>
      </c>
      <c r="I219" s="27" t="s">
        <v>138</v>
      </c>
      <c r="J219" s="27" t="s">
        <v>107</v>
      </c>
      <c r="K219" s="27" t="s">
        <v>113</v>
      </c>
      <c r="L219" s="27">
        <v>226</v>
      </c>
      <c r="M219" s="15"/>
      <c r="N219" s="15">
        <v>0</v>
      </c>
      <c r="O219" s="15"/>
      <c r="P219" s="15"/>
      <c r="Q219" s="15"/>
      <c r="R219" s="15"/>
      <c r="S219" s="15"/>
      <c r="T219" s="21">
        <v>2</v>
      </c>
    </row>
    <row r="220" spans="1:20" s="140" customFormat="1" ht="74.25" customHeight="1" hidden="1">
      <c r="A220" s="194">
        <v>403</v>
      </c>
      <c r="B220" s="199" t="s">
        <v>351</v>
      </c>
      <c r="C220" s="232" t="s">
        <v>365</v>
      </c>
      <c r="D220" s="28" t="s">
        <v>117</v>
      </c>
      <c r="E220" s="29" t="s">
        <v>58</v>
      </c>
      <c r="F220" s="30">
        <v>40792</v>
      </c>
      <c r="G220" s="29" t="s">
        <v>115</v>
      </c>
      <c r="H220" s="201" t="s">
        <v>170</v>
      </c>
      <c r="I220" s="201" t="s">
        <v>170</v>
      </c>
      <c r="J220" s="207" t="s">
        <v>211</v>
      </c>
      <c r="K220" s="201"/>
      <c r="L220" s="207"/>
      <c r="M220" s="196"/>
      <c r="N220" s="196"/>
      <c r="O220" s="196"/>
      <c r="P220" s="196"/>
      <c r="Q220" s="196"/>
      <c r="R220" s="196"/>
      <c r="S220" s="196"/>
      <c r="T220" s="203"/>
    </row>
    <row r="221" spans="1:20" s="140" customFormat="1" ht="26.25" customHeight="1" hidden="1">
      <c r="A221" s="213"/>
      <c r="B221" s="238"/>
      <c r="C221" s="313"/>
      <c r="D221" s="178" t="s">
        <v>212</v>
      </c>
      <c r="E221" s="242" t="s">
        <v>58</v>
      </c>
      <c r="F221" s="243">
        <v>41640</v>
      </c>
      <c r="G221" s="243">
        <v>42369</v>
      </c>
      <c r="H221" s="244"/>
      <c r="I221" s="244"/>
      <c r="J221" s="245"/>
      <c r="K221" s="244"/>
      <c r="L221" s="245"/>
      <c r="M221" s="246"/>
      <c r="N221" s="246"/>
      <c r="O221" s="246"/>
      <c r="P221" s="246"/>
      <c r="Q221" s="246"/>
      <c r="R221" s="246"/>
      <c r="S221" s="246"/>
      <c r="T221" s="247"/>
    </row>
    <row r="222" spans="1:20" s="140" customFormat="1" ht="68.25" customHeight="1" hidden="1">
      <c r="A222" s="198"/>
      <c r="B222" s="200"/>
      <c r="C222" s="233"/>
      <c r="D222" s="179"/>
      <c r="E222" s="220"/>
      <c r="F222" s="222"/>
      <c r="G222" s="222"/>
      <c r="H222" s="202"/>
      <c r="I222" s="202"/>
      <c r="J222" s="208"/>
      <c r="K222" s="202"/>
      <c r="L222" s="208"/>
      <c r="M222" s="197"/>
      <c r="N222" s="197"/>
      <c r="O222" s="197"/>
      <c r="P222" s="197"/>
      <c r="Q222" s="197"/>
      <c r="R222" s="197"/>
      <c r="S222" s="197"/>
      <c r="T222" s="204"/>
    </row>
    <row r="223" spans="1:20" s="140" customFormat="1" ht="18" customHeight="1" hidden="1">
      <c r="A223" s="209"/>
      <c r="B223" s="210"/>
      <c r="C223" s="191" t="s">
        <v>62</v>
      </c>
      <c r="D223" s="192"/>
      <c r="E223" s="192"/>
      <c r="F223" s="192"/>
      <c r="G223" s="193"/>
      <c r="H223" s="19" t="s">
        <v>170</v>
      </c>
      <c r="I223" s="19" t="s">
        <v>170</v>
      </c>
      <c r="J223" s="27" t="s">
        <v>211</v>
      </c>
      <c r="K223" s="19" t="s">
        <v>63</v>
      </c>
      <c r="L223" s="27" t="s">
        <v>377</v>
      </c>
      <c r="M223" s="13"/>
      <c r="N223" s="13"/>
      <c r="O223" s="13"/>
      <c r="P223" s="13"/>
      <c r="Q223" s="13"/>
      <c r="R223" s="13"/>
      <c r="S223" s="13"/>
      <c r="T223" s="21">
        <v>1</v>
      </c>
    </row>
    <row r="224" spans="1:20" s="140" customFormat="1" ht="18" customHeight="1" hidden="1">
      <c r="A224" s="248"/>
      <c r="B224" s="249"/>
      <c r="C224" s="191" t="s">
        <v>64</v>
      </c>
      <c r="D224" s="192"/>
      <c r="E224" s="192"/>
      <c r="F224" s="192"/>
      <c r="G224" s="193"/>
      <c r="H224" s="19" t="s">
        <v>170</v>
      </c>
      <c r="I224" s="19" t="s">
        <v>170</v>
      </c>
      <c r="J224" s="27" t="s">
        <v>211</v>
      </c>
      <c r="K224" s="19" t="s">
        <v>75</v>
      </c>
      <c r="L224" s="27" t="s">
        <v>377</v>
      </c>
      <c r="M224" s="13"/>
      <c r="N224" s="13"/>
      <c r="O224" s="13"/>
      <c r="P224" s="13"/>
      <c r="Q224" s="13"/>
      <c r="R224" s="13"/>
      <c r="S224" s="13"/>
      <c r="T224" s="21">
        <v>1</v>
      </c>
    </row>
    <row r="225" spans="1:20" s="140" customFormat="1" ht="18" customHeight="1" hidden="1">
      <c r="A225" s="248"/>
      <c r="B225" s="249"/>
      <c r="C225" s="191" t="s">
        <v>213</v>
      </c>
      <c r="D225" s="192"/>
      <c r="E225" s="192"/>
      <c r="F225" s="192"/>
      <c r="G225" s="193"/>
      <c r="H225" s="19" t="s">
        <v>170</v>
      </c>
      <c r="I225" s="19" t="s">
        <v>170</v>
      </c>
      <c r="J225" s="27" t="s">
        <v>211</v>
      </c>
      <c r="K225" s="19" t="s">
        <v>113</v>
      </c>
      <c r="L225" s="27" t="s">
        <v>377</v>
      </c>
      <c r="M225" s="15"/>
      <c r="N225" s="15"/>
      <c r="O225" s="15"/>
      <c r="P225" s="15"/>
      <c r="Q225" s="15"/>
      <c r="R225" s="15"/>
      <c r="S225" s="15"/>
      <c r="T225" s="21">
        <v>2</v>
      </c>
    </row>
    <row r="226" spans="1:20" s="140" customFormat="1" ht="18" customHeight="1" hidden="1">
      <c r="A226" s="248"/>
      <c r="B226" s="249"/>
      <c r="C226" s="191" t="s">
        <v>186</v>
      </c>
      <c r="D226" s="192"/>
      <c r="E226" s="192"/>
      <c r="F226" s="192"/>
      <c r="G226" s="193"/>
      <c r="H226" s="19" t="s">
        <v>170</v>
      </c>
      <c r="I226" s="19" t="s">
        <v>170</v>
      </c>
      <c r="J226" s="27" t="s">
        <v>211</v>
      </c>
      <c r="K226" s="19" t="s">
        <v>113</v>
      </c>
      <c r="L226" s="27" t="s">
        <v>377</v>
      </c>
      <c r="M226" s="15"/>
      <c r="N226" s="15"/>
      <c r="O226" s="15"/>
      <c r="P226" s="15"/>
      <c r="Q226" s="15"/>
      <c r="R226" s="15"/>
      <c r="S226" s="15"/>
      <c r="T226" s="21">
        <v>2</v>
      </c>
    </row>
    <row r="227" spans="1:20" s="140" customFormat="1" ht="18" customHeight="1" hidden="1">
      <c r="A227" s="248"/>
      <c r="B227" s="249"/>
      <c r="C227" s="305" t="s">
        <v>129</v>
      </c>
      <c r="D227" s="306"/>
      <c r="E227" s="306"/>
      <c r="F227" s="306"/>
      <c r="G227" s="307"/>
      <c r="H227" s="19" t="s">
        <v>170</v>
      </c>
      <c r="I227" s="19" t="s">
        <v>170</v>
      </c>
      <c r="J227" s="27" t="s">
        <v>211</v>
      </c>
      <c r="K227" s="19" t="s">
        <v>113</v>
      </c>
      <c r="L227" s="27" t="s">
        <v>377</v>
      </c>
      <c r="M227" s="15"/>
      <c r="N227" s="15"/>
      <c r="O227" s="15"/>
      <c r="P227" s="15"/>
      <c r="Q227" s="15"/>
      <c r="R227" s="15"/>
      <c r="S227" s="15"/>
      <c r="T227" s="21">
        <v>2</v>
      </c>
    </row>
    <row r="228" spans="1:20" s="140" customFormat="1" ht="18" customHeight="1" hidden="1">
      <c r="A228" s="248"/>
      <c r="B228" s="249"/>
      <c r="C228" s="191" t="s">
        <v>112</v>
      </c>
      <c r="D228" s="192"/>
      <c r="E228" s="192"/>
      <c r="F228" s="192"/>
      <c r="G228" s="193"/>
      <c r="H228" s="19" t="s">
        <v>170</v>
      </c>
      <c r="I228" s="19" t="s">
        <v>170</v>
      </c>
      <c r="J228" s="27" t="s">
        <v>211</v>
      </c>
      <c r="K228" s="19" t="s">
        <v>113</v>
      </c>
      <c r="L228" s="27" t="s">
        <v>377</v>
      </c>
      <c r="M228" s="15"/>
      <c r="N228" s="15"/>
      <c r="O228" s="15"/>
      <c r="P228" s="15"/>
      <c r="Q228" s="15"/>
      <c r="R228" s="15"/>
      <c r="S228" s="15"/>
      <c r="T228" s="21">
        <v>2</v>
      </c>
    </row>
    <row r="229" spans="1:20" s="140" customFormat="1" ht="18" customHeight="1" hidden="1">
      <c r="A229" s="248"/>
      <c r="B229" s="249"/>
      <c r="C229" s="191" t="s">
        <v>79</v>
      </c>
      <c r="D229" s="192"/>
      <c r="E229" s="192"/>
      <c r="F229" s="192"/>
      <c r="G229" s="193"/>
      <c r="H229" s="19" t="s">
        <v>170</v>
      </c>
      <c r="I229" s="19" t="s">
        <v>170</v>
      </c>
      <c r="J229" s="27" t="s">
        <v>211</v>
      </c>
      <c r="K229" s="19" t="s">
        <v>113</v>
      </c>
      <c r="L229" s="27" t="s">
        <v>377</v>
      </c>
      <c r="M229" s="15"/>
      <c r="N229" s="15"/>
      <c r="O229" s="15"/>
      <c r="P229" s="15"/>
      <c r="Q229" s="15"/>
      <c r="R229" s="15"/>
      <c r="S229" s="15"/>
      <c r="T229" s="21">
        <v>2</v>
      </c>
    </row>
    <row r="230" spans="1:20" s="140" customFormat="1" ht="18" customHeight="1" hidden="1">
      <c r="A230" s="248"/>
      <c r="B230" s="249"/>
      <c r="C230" s="305" t="s">
        <v>142</v>
      </c>
      <c r="D230" s="306"/>
      <c r="E230" s="306"/>
      <c r="F230" s="306"/>
      <c r="G230" s="307"/>
      <c r="H230" s="19" t="s">
        <v>170</v>
      </c>
      <c r="I230" s="19" t="s">
        <v>170</v>
      </c>
      <c r="J230" s="27" t="s">
        <v>211</v>
      </c>
      <c r="K230" s="19" t="s">
        <v>113</v>
      </c>
      <c r="L230" s="27" t="s">
        <v>377</v>
      </c>
      <c r="M230" s="15"/>
      <c r="N230" s="15"/>
      <c r="O230" s="15"/>
      <c r="P230" s="15"/>
      <c r="Q230" s="15"/>
      <c r="R230" s="15"/>
      <c r="S230" s="15"/>
      <c r="T230" s="21">
        <v>2</v>
      </c>
    </row>
    <row r="231" spans="1:20" s="140" customFormat="1" ht="18" customHeight="1" hidden="1">
      <c r="A231" s="248"/>
      <c r="B231" s="249"/>
      <c r="C231" s="191" t="s">
        <v>79</v>
      </c>
      <c r="D231" s="192"/>
      <c r="E231" s="192"/>
      <c r="F231" s="192"/>
      <c r="G231" s="193"/>
      <c r="H231" s="19" t="s">
        <v>170</v>
      </c>
      <c r="I231" s="19" t="s">
        <v>170</v>
      </c>
      <c r="J231" s="27" t="s">
        <v>211</v>
      </c>
      <c r="K231" s="19" t="s">
        <v>124</v>
      </c>
      <c r="L231" s="27" t="s">
        <v>377</v>
      </c>
      <c r="M231" s="15"/>
      <c r="N231" s="15"/>
      <c r="O231" s="15"/>
      <c r="P231" s="15"/>
      <c r="Q231" s="15"/>
      <c r="R231" s="15"/>
      <c r="S231" s="15"/>
      <c r="T231" s="21">
        <v>2</v>
      </c>
    </row>
    <row r="232" spans="1:20" s="140" customFormat="1" ht="18" customHeight="1" hidden="1">
      <c r="A232" s="248"/>
      <c r="B232" s="249"/>
      <c r="C232" s="191" t="s">
        <v>79</v>
      </c>
      <c r="D232" s="192"/>
      <c r="E232" s="192"/>
      <c r="F232" s="192"/>
      <c r="G232" s="193"/>
      <c r="H232" s="19" t="s">
        <v>170</v>
      </c>
      <c r="I232" s="19" t="s">
        <v>170</v>
      </c>
      <c r="J232" s="27" t="s">
        <v>211</v>
      </c>
      <c r="K232" s="19" t="s">
        <v>81</v>
      </c>
      <c r="L232" s="27" t="s">
        <v>377</v>
      </c>
      <c r="M232" s="15"/>
      <c r="N232" s="15"/>
      <c r="O232" s="15"/>
      <c r="P232" s="15"/>
      <c r="Q232" s="15"/>
      <c r="R232" s="15"/>
      <c r="S232" s="15"/>
      <c r="T232" s="21">
        <v>2</v>
      </c>
    </row>
    <row r="233" spans="1:20" s="140" customFormat="1" ht="18" customHeight="1" hidden="1">
      <c r="A233" s="211"/>
      <c r="B233" s="212"/>
      <c r="C233" s="191" t="s">
        <v>79</v>
      </c>
      <c r="D233" s="192"/>
      <c r="E233" s="192"/>
      <c r="F233" s="192"/>
      <c r="G233" s="193"/>
      <c r="H233" s="19" t="s">
        <v>170</v>
      </c>
      <c r="I233" s="19" t="s">
        <v>170</v>
      </c>
      <c r="J233" s="27" t="s">
        <v>211</v>
      </c>
      <c r="K233" s="19" t="s">
        <v>130</v>
      </c>
      <c r="L233" s="27" t="s">
        <v>377</v>
      </c>
      <c r="M233" s="15"/>
      <c r="N233" s="15"/>
      <c r="O233" s="15"/>
      <c r="P233" s="15"/>
      <c r="Q233" s="15"/>
      <c r="R233" s="15"/>
      <c r="S233" s="15"/>
      <c r="T233" s="21">
        <v>2</v>
      </c>
    </row>
    <row r="234" spans="1:20" s="140" customFormat="1" ht="87.75" customHeight="1" hidden="1">
      <c r="A234" s="194">
        <v>403</v>
      </c>
      <c r="B234" s="199" t="s">
        <v>352</v>
      </c>
      <c r="C234" s="195" t="s">
        <v>214</v>
      </c>
      <c r="D234" s="28" t="s">
        <v>215</v>
      </c>
      <c r="E234" s="29" t="s">
        <v>58</v>
      </c>
      <c r="F234" s="30">
        <v>41206</v>
      </c>
      <c r="G234" s="29" t="s">
        <v>68</v>
      </c>
      <c r="H234" s="235" t="s">
        <v>216</v>
      </c>
      <c r="I234" s="235" t="s">
        <v>170</v>
      </c>
      <c r="J234" s="235" t="s">
        <v>217</v>
      </c>
      <c r="K234" s="235"/>
      <c r="L234" s="235"/>
      <c r="M234" s="236"/>
      <c r="N234" s="236"/>
      <c r="O234" s="236"/>
      <c r="P234" s="236"/>
      <c r="Q234" s="236"/>
      <c r="R234" s="236"/>
      <c r="S234" s="236"/>
      <c r="T234" s="203"/>
    </row>
    <row r="235" spans="1:20" s="140" customFormat="1" ht="105" customHeight="1" hidden="1">
      <c r="A235" s="198"/>
      <c r="B235" s="200"/>
      <c r="C235" s="195"/>
      <c r="D235" s="40" t="s">
        <v>366</v>
      </c>
      <c r="E235" s="37" t="s">
        <v>58</v>
      </c>
      <c r="F235" s="41">
        <v>41640</v>
      </c>
      <c r="G235" s="41">
        <v>42369</v>
      </c>
      <c r="H235" s="235"/>
      <c r="I235" s="235"/>
      <c r="J235" s="235"/>
      <c r="K235" s="235"/>
      <c r="L235" s="235"/>
      <c r="M235" s="236"/>
      <c r="N235" s="236"/>
      <c r="O235" s="236"/>
      <c r="P235" s="236"/>
      <c r="Q235" s="236"/>
      <c r="R235" s="236"/>
      <c r="S235" s="236"/>
      <c r="T235" s="204"/>
    </row>
    <row r="236" spans="1:20" s="140" customFormat="1" ht="18" customHeight="1" hidden="1">
      <c r="A236" s="209"/>
      <c r="B236" s="210"/>
      <c r="C236" s="191" t="s">
        <v>112</v>
      </c>
      <c r="D236" s="192"/>
      <c r="E236" s="192"/>
      <c r="F236" s="192"/>
      <c r="G236" s="193"/>
      <c r="H236" s="27" t="s">
        <v>216</v>
      </c>
      <c r="I236" s="27" t="s">
        <v>170</v>
      </c>
      <c r="J236" s="27" t="s">
        <v>217</v>
      </c>
      <c r="K236" s="27" t="s">
        <v>113</v>
      </c>
      <c r="L236" s="27" t="s">
        <v>377</v>
      </c>
      <c r="M236" s="15"/>
      <c r="N236" s="15"/>
      <c r="O236" s="15"/>
      <c r="P236" s="15"/>
      <c r="Q236" s="15"/>
      <c r="R236" s="15"/>
      <c r="S236" s="15"/>
      <c r="T236" s="21">
        <v>2</v>
      </c>
    </row>
    <row r="237" spans="1:20" s="140" customFormat="1" ht="18.75" customHeight="1">
      <c r="A237" s="211"/>
      <c r="B237" s="212"/>
      <c r="C237" s="228" t="s">
        <v>79</v>
      </c>
      <c r="D237" s="314"/>
      <c r="E237" s="314"/>
      <c r="F237" s="314"/>
      <c r="G237" s="315"/>
      <c r="H237" s="27" t="s">
        <v>216</v>
      </c>
      <c r="I237" s="27" t="s">
        <v>170</v>
      </c>
      <c r="J237" s="27" t="s">
        <v>217</v>
      </c>
      <c r="K237" s="27" t="s">
        <v>81</v>
      </c>
      <c r="L237" s="45" t="s">
        <v>377</v>
      </c>
      <c r="M237" s="11"/>
      <c r="N237" s="11"/>
      <c r="O237" s="11"/>
      <c r="P237" s="11"/>
      <c r="Q237" s="11"/>
      <c r="R237" s="11"/>
      <c r="S237" s="11"/>
      <c r="T237" s="46">
        <v>2</v>
      </c>
    </row>
    <row r="238" spans="1:20" s="140" customFormat="1" ht="87.75" customHeight="1">
      <c r="A238" s="194">
        <v>403</v>
      </c>
      <c r="B238" s="199" t="s">
        <v>438</v>
      </c>
      <c r="C238" s="261" t="s">
        <v>218</v>
      </c>
      <c r="D238" s="58" t="s">
        <v>215</v>
      </c>
      <c r="E238" s="29" t="s">
        <v>58</v>
      </c>
      <c r="F238" s="30">
        <v>41206</v>
      </c>
      <c r="G238" s="29" t="s">
        <v>68</v>
      </c>
      <c r="H238" s="264" t="s">
        <v>216</v>
      </c>
      <c r="I238" s="207" t="s">
        <v>170</v>
      </c>
      <c r="J238" s="207" t="s">
        <v>219</v>
      </c>
      <c r="K238" s="235"/>
      <c r="L238" s="235"/>
      <c r="M238" s="236">
        <f aca="true" t="shared" si="5" ref="M238:S238">M241</f>
        <v>150</v>
      </c>
      <c r="N238" s="236">
        <f t="shared" si="5"/>
        <v>300</v>
      </c>
      <c r="O238" s="236">
        <f t="shared" si="5"/>
        <v>299.925</v>
      </c>
      <c r="P238" s="196">
        <f t="shared" si="5"/>
        <v>190</v>
      </c>
      <c r="Q238" s="196">
        <f>Q241</f>
        <v>78.1</v>
      </c>
      <c r="R238" s="196">
        <f>R241</f>
        <v>78.1</v>
      </c>
      <c r="S238" s="196">
        <f t="shared" si="5"/>
        <v>78.1</v>
      </c>
      <c r="T238" s="203"/>
    </row>
    <row r="239" spans="1:20" s="140" customFormat="1" ht="118.5" customHeight="1">
      <c r="A239" s="213"/>
      <c r="B239" s="238"/>
      <c r="C239" s="262"/>
      <c r="D239" s="88" t="s">
        <v>97</v>
      </c>
      <c r="E239" s="64" t="s">
        <v>58</v>
      </c>
      <c r="F239" s="65">
        <v>42370</v>
      </c>
      <c r="G239" s="65">
        <v>44196</v>
      </c>
      <c r="H239" s="265"/>
      <c r="I239" s="245"/>
      <c r="J239" s="245"/>
      <c r="K239" s="235"/>
      <c r="L239" s="235"/>
      <c r="M239" s="236"/>
      <c r="N239" s="236"/>
      <c r="O239" s="236"/>
      <c r="P239" s="246"/>
      <c r="Q239" s="246"/>
      <c r="R239" s="246"/>
      <c r="S239" s="246"/>
      <c r="T239" s="247"/>
    </row>
    <row r="240" spans="1:20" s="140" customFormat="1" ht="171" customHeight="1">
      <c r="A240" s="198"/>
      <c r="B240" s="200"/>
      <c r="C240" s="263"/>
      <c r="D240" s="42" t="s">
        <v>410</v>
      </c>
      <c r="E240" s="37" t="s">
        <v>58</v>
      </c>
      <c r="F240" s="41">
        <v>42999</v>
      </c>
      <c r="G240" s="41">
        <v>44196</v>
      </c>
      <c r="H240" s="266"/>
      <c r="I240" s="208"/>
      <c r="J240" s="208"/>
      <c r="K240" s="235"/>
      <c r="L240" s="235"/>
      <c r="M240" s="236"/>
      <c r="N240" s="236"/>
      <c r="O240" s="236"/>
      <c r="P240" s="197"/>
      <c r="Q240" s="197"/>
      <c r="R240" s="197"/>
      <c r="S240" s="197"/>
      <c r="T240" s="204"/>
    </row>
    <row r="241" spans="1:20" s="140" customFormat="1" ht="41.25" customHeight="1">
      <c r="A241" s="94"/>
      <c r="B241" s="95"/>
      <c r="C241" s="223" t="s">
        <v>433</v>
      </c>
      <c r="D241" s="224"/>
      <c r="E241" s="224"/>
      <c r="F241" s="224"/>
      <c r="G241" s="225"/>
      <c r="H241" s="27" t="s">
        <v>216</v>
      </c>
      <c r="I241" s="27" t="s">
        <v>170</v>
      </c>
      <c r="J241" s="27" t="s">
        <v>219</v>
      </c>
      <c r="K241" s="27" t="s">
        <v>113</v>
      </c>
      <c r="L241" s="27" t="s">
        <v>377</v>
      </c>
      <c r="M241" s="15">
        <v>150</v>
      </c>
      <c r="N241" s="15">
        <v>300</v>
      </c>
      <c r="O241" s="15">
        <v>299.925</v>
      </c>
      <c r="P241" s="15">
        <v>190</v>
      </c>
      <c r="Q241" s="15">
        <v>78.1</v>
      </c>
      <c r="R241" s="15">
        <v>78.1</v>
      </c>
      <c r="S241" s="15">
        <v>78.1</v>
      </c>
      <c r="T241" s="21">
        <v>2</v>
      </c>
    </row>
    <row r="242" spans="1:20" s="140" customFormat="1" ht="96" customHeight="1" hidden="1">
      <c r="A242" s="190">
        <v>403</v>
      </c>
      <c r="B242" s="231" t="s">
        <v>353</v>
      </c>
      <c r="C242" s="316" t="s">
        <v>367</v>
      </c>
      <c r="D242" s="28" t="s">
        <v>231</v>
      </c>
      <c r="E242" s="29" t="s">
        <v>58</v>
      </c>
      <c r="F242" s="30">
        <v>40483</v>
      </c>
      <c r="G242" s="29" t="s">
        <v>68</v>
      </c>
      <c r="H242" s="234" t="s">
        <v>232</v>
      </c>
      <c r="I242" s="201" t="s">
        <v>59</v>
      </c>
      <c r="J242" s="207" t="s">
        <v>233</v>
      </c>
      <c r="K242" s="207"/>
      <c r="L242" s="207"/>
      <c r="M242" s="196"/>
      <c r="N242" s="196"/>
      <c r="O242" s="196"/>
      <c r="P242" s="196"/>
      <c r="Q242" s="196"/>
      <c r="R242" s="196"/>
      <c r="S242" s="196"/>
      <c r="T242" s="203"/>
    </row>
    <row r="243" spans="1:20" s="140" customFormat="1" ht="93.75" customHeight="1" hidden="1">
      <c r="A243" s="190"/>
      <c r="B243" s="231"/>
      <c r="C243" s="316"/>
      <c r="D243" s="40" t="s">
        <v>234</v>
      </c>
      <c r="E243" s="37" t="s">
        <v>58</v>
      </c>
      <c r="F243" s="41">
        <v>41640</v>
      </c>
      <c r="G243" s="41">
        <v>42369</v>
      </c>
      <c r="H243" s="234"/>
      <c r="I243" s="202"/>
      <c r="J243" s="208"/>
      <c r="K243" s="208"/>
      <c r="L243" s="208"/>
      <c r="M243" s="197"/>
      <c r="N243" s="197"/>
      <c r="O243" s="197"/>
      <c r="P243" s="197"/>
      <c r="Q243" s="197"/>
      <c r="R243" s="197"/>
      <c r="S243" s="197"/>
      <c r="T243" s="204"/>
    </row>
    <row r="244" spans="1:20" s="140" customFormat="1" ht="18" customHeight="1" hidden="1">
      <c r="A244" s="211"/>
      <c r="B244" s="212"/>
      <c r="C244" s="305" t="s">
        <v>235</v>
      </c>
      <c r="D244" s="317"/>
      <c r="E244" s="317"/>
      <c r="F244" s="317"/>
      <c r="G244" s="318"/>
      <c r="H244" s="19" t="s">
        <v>232</v>
      </c>
      <c r="I244" s="19" t="s">
        <v>59</v>
      </c>
      <c r="J244" s="27" t="s">
        <v>233</v>
      </c>
      <c r="K244" s="27" t="s">
        <v>236</v>
      </c>
      <c r="L244" s="27" t="s">
        <v>377</v>
      </c>
      <c r="M244" s="15"/>
      <c r="N244" s="15"/>
      <c r="O244" s="15"/>
      <c r="P244" s="15"/>
      <c r="Q244" s="15"/>
      <c r="R244" s="15"/>
      <c r="S244" s="15"/>
      <c r="T244" s="21">
        <v>2</v>
      </c>
    </row>
    <row r="245" spans="1:20" s="140" customFormat="1" ht="89.25" customHeight="1">
      <c r="A245" s="190">
        <v>403</v>
      </c>
      <c r="B245" s="231" t="s">
        <v>423</v>
      </c>
      <c r="C245" s="295" t="s">
        <v>368</v>
      </c>
      <c r="D245" s="31" t="s">
        <v>231</v>
      </c>
      <c r="E245" s="32" t="s">
        <v>58</v>
      </c>
      <c r="F245" s="33">
        <v>40483</v>
      </c>
      <c r="G245" s="29" t="s">
        <v>68</v>
      </c>
      <c r="H245" s="256" t="s">
        <v>232</v>
      </c>
      <c r="I245" s="201" t="s">
        <v>59</v>
      </c>
      <c r="J245" s="207" t="s">
        <v>237</v>
      </c>
      <c r="K245" s="207"/>
      <c r="L245" s="207"/>
      <c r="M245" s="196">
        <f aca="true" t="shared" si="6" ref="M245:S245">M248</f>
        <v>163</v>
      </c>
      <c r="N245" s="196">
        <f t="shared" si="6"/>
        <v>163</v>
      </c>
      <c r="O245" s="196">
        <f t="shared" si="6"/>
        <v>121</v>
      </c>
      <c r="P245" s="196">
        <f t="shared" si="6"/>
        <v>110</v>
      </c>
      <c r="Q245" s="196">
        <f>Q248</f>
        <v>115.8</v>
      </c>
      <c r="R245" s="196">
        <f>R248</f>
        <v>115.8</v>
      </c>
      <c r="S245" s="196">
        <f t="shared" si="6"/>
        <v>115.8</v>
      </c>
      <c r="T245" s="203"/>
    </row>
    <row r="246" spans="1:20" s="140" customFormat="1" ht="96" customHeight="1">
      <c r="A246" s="190"/>
      <c r="B246" s="231"/>
      <c r="C246" s="296"/>
      <c r="D246" s="150" t="s">
        <v>98</v>
      </c>
      <c r="E246" s="151" t="s">
        <v>58</v>
      </c>
      <c r="F246" s="152">
        <v>42370</v>
      </c>
      <c r="G246" s="65">
        <v>44196</v>
      </c>
      <c r="H246" s="256"/>
      <c r="I246" s="244"/>
      <c r="J246" s="245"/>
      <c r="K246" s="245"/>
      <c r="L246" s="245"/>
      <c r="M246" s="246"/>
      <c r="N246" s="246"/>
      <c r="O246" s="246"/>
      <c r="P246" s="246"/>
      <c r="Q246" s="246"/>
      <c r="R246" s="246"/>
      <c r="S246" s="246"/>
      <c r="T246" s="247"/>
    </row>
    <row r="247" spans="1:20" s="140" customFormat="1" ht="150.75" customHeight="1">
      <c r="A247" s="190"/>
      <c r="B247" s="231"/>
      <c r="C247" s="297"/>
      <c r="D247" s="34" t="s">
        <v>411</v>
      </c>
      <c r="E247" s="35" t="s">
        <v>58</v>
      </c>
      <c r="F247" s="36">
        <v>42999</v>
      </c>
      <c r="G247" s="41">
        <v>44196</v>
      </c>
      <c r="H247" s="256"/>
      <c r="I247" s="202"/>
      <c r="J247" s="208"/>
      <c r="K247" s="208"/>
      <c r="L247" s="208"/>
      <c r="M247" s="197"/>
      <c r="N247" s="197"/>
      <c r="O247" s="197"/>
      <c r="P247" s="197"/>
      <c r="Q247" s="197"/>
      <c r="R247" s="197"/>
      <c r="S247" s="197"/>
      <c r="T247" s="204"/>
    </row>
    <row r="248" spans="1:20" s="140" customFormat="1" ht="18" customHeight="1">
      <c r="A248" s="211"/>
      <c r="B248" s="212"/>
      <c r="C248" s="223" t="s">
        <v>238</v>
      </c>
      <c r="D248" s="319"/>
      <c r="E248" s="319"/>
      <c r="F248" s="319"/>
      <c r="G248" s="320"/>
      <c r="H248" s="19" t="s">
        <v>232</v>
      </c>
      <c r="I248" s="19" t="s">
        <v>59</v>
      </c>
      <c r="J248" s="27" t="s">
        <v>237</v>
      </c>
      <c r="K248" s="27" t="s">
        <v>236</v>
      </c>
      <c r="L248" s="27" t="s">
        <v>377</v>
      </c>
      <c r="M248" s="15">
        <v>163</v>
      </c>
      <c r="N248" s="15">
        <v>163</v>
      </c>
      <c r="O248" s="15">
        <v>121</v>
      </c>
      <c r="P248" s="15">
        <v>110</v>
      </c>
      <c r="Q248" s="15">
        <v>115.8</v>
      </c>
      <c r="R248" s="15">
        <v>115.8</v>
      </c>
      <c r="S248" s="15">
        <v>115.8</v>
      </c>
      <c r="T248" s="21">
        <v>2</v>
      </c>
    </row>
    <row r="249" spans="1:20" s="140" customFormat="1" ht="78.75" customHeight="1" hidden="1">
      <c r="A249" s="190">
        <v>403</v>
      </c>
      <c r="B249" s="231" t="s">
        <v>354</v>
      </c>
      <c r="C249" s="239" t="s">
        <v>239</v>
      </c>
      <c r="D249" s="28" t="s">
        <v>240</v>
      </c>
      <c r="E249" s="29" t="s">
        <v>241</v>
      </c>
      <c r="F249" s="30">
        <v>40544</v>
      </c>
      <c r="G249" s="30" t="s">
        <v>68</v>
      </c>
      <c r="H249" s="234" t="s">
        <v>232</v>
      </c>
      <c r="I249" s="201" t="s">
        <v>59</v>
      </c>
      <c r="J249" s="207" t="s">
        <v>242</v>
      </c>
      <c r="K249" s="207"/>
      <c r="L249" s="207"/>
      <c r="M249" s="196"/>
      <c r="N249" s="196"/>
      <c r="O249" s="196"/>
      <c r="P249" s="196"/>
      <c r="Q249" s="196"/>
      <c r="R249" s="196"/>
      <c r="S249" s="196"/>
      <c r="T249" s="203"/>
    </row>
    <row r="250" spans="1:20" s="140" customFormat="1" ht="93" customHeight="1" hidden="1">
      <c r="A250" s="190"/>
      <c r="B250" s="231"/>
      <c r="C250" s="241"/>
      <c r="D250" s="40" t="s">
        <v>243</v>
      </c>
      <c r="E250" s="37" t="s">
        <v>58</v>
      </c>
      <c r="F250" s="41">
        <v>41640</v>
      </c>
      <c r="G250" s="41">
        <v>42369</v>
      </c>
      <c r="H250" s="234"/>
      <c r="I250" s="202"/>
      <c r="J250" s="208"/>
      <c r="K250" s="208"/>
      <c r="L250" s="208"/>
      <c r="M250" s="197"/>
      <c r="N250" s="197"/>
      <c r="O250" s="197"/>
      <c r="P250" s="197"/>
      <c r="Q250" s="197"/>
      <c r="R250" s="197"/>
      <c r="S250" s="197"/>
      <c r="T250" s="204"/>
    </row>
    <row r="251" spans="1:20" s="140" customFormat="1" ht="18" customHeight="1" hidden="1">
      <c r="A251" s="267"/>
      <c r="B251" s="268"/>
      <c r="C251" s="305" t="s">
        <v>244</v>
      </c>
      <c r="D251" s="306"/>
      <c r="E251" s="306"/>
      <c r="F251" s="306"/>
      <c r="G251" s="307"/>
      <c r="H251" s="19" t="s">
        <v>232</v>
      </c>
      <c r="I251" s="19" t="s">
        <v>59</v>
      </c>
      <c r="J251" s="27" t="s">
        <v>242</v>
      </c>
      <c r="K251" s="27" t="s">
        <v>236</v>
      </c>
      <c r="L251" s="27" t="s">
        <v>377</v>
      </c>
      <c r="M251" s="15"/>
      <c r="N251" s="15"/>
      <c r="O251" s="15"/>
      <c r="P251" s="15"/>
      <c r="Q251" s="15"/>
      <c r="R251" s="15"/>
      <c r="S251" s="15"/>
      <c r="T251" s="21">
        <v>1</v>
      </c>
    </row>
    <row r="252" spans="1:20" s="140" customFormat="1" ht="78.75" customHeight="1">
      <c r="A252" s="190">
        <v>403</v>
      </c>
      <c r="B252" s="231" t="s">
        <v>394</v>
      </c>
      <c r="C252" s="239" t="s">
        <v>245</v>
      </c>
      <c r="D252" s="58" t="s">
        <v>240</v>
      </c>
      <c r="E252" s="29" t="s">
        <v>241</v>
      </c>
      <c r="F252" s="30">
        <v>40544</v>
      </c>
      <c r="G252" s="30" t="s">
        <v>68</v>
      </c>
      <c r="H252" s="234" t="s">
        <v>232</v>
      </c>
      <c r="I252" s="201" t="s">
        <v>59</v>
      </c>
      <c r="J252" s="207" t="s">
        <v>246</v>
      </c>
      <c r="K252" s="207"/>
      <c r="L252" s="207"/>
      <c r="M252" s="196">
        <f aca="true" t="shared" si="7" ref="M252:S252">M254</f>
        <v>225.9</v>
      </c>
      <c r="N252" s="196">
        <f t="shared" si="7"/>
        <v>225.9</v>
      </c>
      <c r="O252" s="196">
        <f t="shared" si="7"/>
        <v>225.9</v>
      </c>
      <c r="P252" s="196">
        <f t="shared" si="7"/>
        <v>320</v>
      </c>
      <c r="Q252" s="196">
        <f>Q254</f>
        <v>320</v>
      </c>
      <c r="R252" s="196">
        <f>R254</f>
        <v>320</v>
      </c>
      <c r="S252" s="196">
        <f t="shared" si="7"/>
        <v>320</v>
      </c>
      <c r="T252" s="203"/>
    </row>
    <row r="253" spans="1:20" s="140" customFormat="1" ht="74.25" customHeight="1">
      <c r="A253" s="190"/>
      <c r="B253" s="231"/>
      <c r="C253" s="241"/>
      <c r="D253" s="42" t="s">
        <v>98</v>
      </c>
      <c r="E253" s="37" t="s">
        <v>58</v>
      </c>
      <c r="F253" s="41">
        <v>42370</v>
      </c>
      <c r="G253" s="41">
        <v>44196</v>
      </c>
      <c r="H253" s="234"/>
      <c r="I253" s="202"/>
      <c r="J253" s="208"/>
      <c r="K253" s="208"/>
      <c r="L253" s="208"/>
      <c r="M253" s="197"/>
      <c r="N253" s="197"/>
      <c r="O253" s="197"/>
      <c r="P253" s="197"/>
      <c r="Q253" s="197"/>
      <c r="R253" s="197"/>
      <c r="S253" s="197"/>
      <c r="T253" s="204"/>
    </row>
    <row r="254" spans="1:20" s="140" customFormat="1" ht="18" customHeight="1">
      <c r="A254" s="267"/>
      <c r="B254" s="268"/>
      <c r="C254" s="223" t="s">
        <v>238</v>
      </c>
      <c r="D254" s="224"/>
      <c r="E254" s="224"/>
      <c r="F254" s="224"/>
      <c r="G254" s="225"/>
      <c r="H254" s="19" t="s">
        <v>232</v>
      </c>
      <c r="I254" s="19" t="s">
        <v>59</v>
      </c>
      <c r="J254" s="27" t="s">
        <v>246</v>
      </c>
      <c r="K254" s="27" t="s">
        <v>236</v>
      </c>
      <c r="L254" s="27" t="s">
        <v>377</v>
      </c>
      <c r="M254" s="15">
        <v>225.9</v>
      </c>
      <c r="N254" s="15">
        <v>225.9</v>
      </c>
      <c r="O254" s="15">
        <v>225.9</v>
      </c>
      <c r="P254" s="15">
        <v>320</v>
      </c>
      <c r="Q254" s="15">
        <v>320</v>
      </c>
      <c r="R254" s="15">
        <v>320</v>
      </c>
      <c r="S254" s="15">
        <v>320</v>
      </c>
      <c r="T254" s="21">
        <v>1</v>
      </c>
    </row>
    <row r="255" spans="1:20" s="140" customFormat="1" ht="67.5" customHeight="1" hidden="1">
      <c r="A255" s="190">
        <v>403</v>
      </c>
      <c r="B255" s="231" t="s">
        <v>355</v>
      </c>
      <c r="C255" s="324" t="s">
        <v>247</v>
      </c>
      <c r="D255" s="96" t="s">
        <v>250</v>
      </c>
      <c r="E255" s="29" t="s">
        <v>248</v>
      </c>
      <c r="F255" s="62" t="s">
        <v>251</v>
      </c>
      <c r="G255" s="29" t="s">
        <v>68</v>
      </c>
      <c r="H255" s="327" t="s">
        <v>232</v>
      </c>
      <c r="I255" s="201" t="s">
        <v>59</v>
      </c>
      <c r="J255" s="201" t="s">
        <v>249</v>
      </c>
      <c r="K255" s="201"/>
      <c r="L255" s="207"/>
      <c r="M255" s="321"/>
      <c r="N255" s="321"/>
      <c r="O255" s="321"/>
      <c r="P255" s="321"/>
      <c r="Q255" s="321"/>
      <c r="R255" s="321"/>
      <c r="S255" s="321"/>
      <c r="T255" s="203"/>
    </row>
    <row r="256" spans="1:20" s="140" customFormat="1" ht="68.25" customHeight="1" hidden="1">
      <c r="A256" s="190"/>
      <c r="B256" s="231"/>
      <c r="C256" s="325"/>
      <c r="D256" s="181" t="s">
        <v>243</v>
      </c>
      <c r="E256" s="242" t="s">
        <v>58</v>
      </c>
      <c r="F256" s="243">
        <v>41640</v>
      </c>
      <c r="G256" s="243">
        <v>42369</v>
      </c>
      <c r="H256" s="328"/>
      <c r="I256" s="244"/>
      <c r="J256" s="244"/>
      <c r="K256" s="244"/>
      <c r="L256" s="245"/>
      <c r="M256" s="322"/>
      <c r="N256" s="322"/>
      <c r="O256" s="322"/>
      <c r="P256" s="322"/>
      <c r="Q256" s="322"/>
      <c r="R256" s="322"/>
      <c r="S256" s="322"/>
      <c r="T256" s="247"/>
    </row>
    <row r="257" spans="1:20" s="140" customFormat="1" ht="93.75" customHeight="1" hidden="1">
      <c r="A257" s="190"/>
      <c r="B257" s="231"/>
      <c r="C257" s="326"/>
      <c r="D257" s="182"/>
      <c r="E257" s="220"/>
      <c r="F257" s="222"/>
      <c r="G257" s="222"/>
      <c r="H257" s="329"/>
      <c r="I257" s="202"/>
      <c r="J257" s="202"/>
      <c r="K257" s="202"/>
      <c r="L257" s="208"/>
      <c r="M257" s="323"/>
      <c r="N257" s="323"/>
      <c r="O257" s="323"/>
      <c r="P257" s="323"/>
      <c r="Q257" s="323"/>
      <c r="R257" s="323"/>
      <c r="S257" s="323"/>
      <c r="T257" s="204"/>
    </row>
    <row r="258" spans="1:20" s="140" customFormat="1" ht="18" customHeight="1" hidden="1">
      <c r="A258" s="267"/>
      <c r="B258" s="268"/>
      <c r="C258" s="305" t="s">
        <v>235</v>
      </c>
      <c r="D258" s="306"/>
      <c r="E258" s="306"/>
      <c r="F258" s="306"/>
      <c r="G258" s="307"/>
      <c r="H258" s="19" t="s">
        <v>232</v>
      </c>
      <c r="I258" s="19" t="s">
        <v>59</v>
      </c>
      <c r="J258" s="19" t="s">
        <v>249</v>
      </c>
      <c r="K258" s="19" t="s">
        <v>252</v>
      </c>
      <c r="L258" s="27" t="s">
        <v>377</v>
      </c>
      <c r="M258" s="15"/>
      <c r="N258" s="15"/>
      <c r="O258" s="97"/>
      <c r="P258" s="97"/>
      <c r="Q258" s="97"/>
      <c r="R258" s="97"/>
      <c r="S258" s="97"/>
      <c r="T258" s="21">
        <v>2</v>
      </c>
    </row>
    <row r="259" spans="1:20" s="140" customFormat="1" ht="67.5" customHeight="1">
      <c r="A259" s="190">
        <v>403</v>
      </c>
      <c r="B259" s="231" t="s">
        <v>333</v>
      </c>
      <c r="C259" s="324" t="s">
        <v>253</v>
      </c>
      <c r="D259" s="96" t="s">
        <v>250</v>
      </c>
      <c r="E259" s="29" t="s">
        <v>248</v>
      </c>
      <c r="F259" s="62" t="s">
        <v>251</v>
      </c>
      <c r="G259" s="29" t="s">
        <v>68</v>
      </c>
      <c r="H259" s="327" t="s">
        <v>232</v>
      </c>
      <c r="I259" s="201" t="s">
        <v>59</v>
      </c>
      <c r="J259" s="201" t="s">
        <v>254</v>
      </c>
      <c r="K259" s="201"/>
      <c r="L259" s="207"/>
      <c r="M259" s="321">
        <f aca="true" t="shared" si="8" ref="M259:S259">M262+M263</f>
        <v>6644.2</v>
      </c>
      <c r="N259" s="321">
        <f t="shared" si="8"/>
        <v>7372.9785</v>
      </c>
      <c r="O259" s="321">
        <f t="shared" si="8"/>
        <v>6833.4731</v>
      </c>
      <c r="P259" s="321">
        <f>P262+P263</f>
        <v>6997</v>
      </c>
      <c r="Q259" s="321">
        <f>Q262+Q263</f>
        <v>7233.7</v>
      </c>
      <c r="R259" s="321">
        <f>R262+R263</f>
        <v>7233.7</v>
      </c>
      <c r="S259" s="321">
        <f t="shared" si="8"/>
        <v>7233.7</v>
      </c>
      <c r="T259" s="203"/>
    </row>
    <row r="260" spans="1:20" s="140" customFormat="1" ht="85.5" customHeight="1">
      <c r="A260" s="190"/>
      <c r="B260" s="231"/>
      <c r="C260" s="325"/>
      <c r="D260" s="88" t="s">
        <v>98</v>
      </c>
      <c r="E260" s="64" t="s">
        <v>58</v>
      </c>
      <c r="F260" s="65">
        <v>42370</v>
      </c>
      <c r="G260" s="65">
        <v>44196</v>
      </c>
      <c r="H260" s="328"/>
      <c r="I260" s="244"/>
      <c r="J260" s="244"/>
      <c r="K260" s="244"/>
      <c r="L260" s="245"/>
      <c r="M260" s="322"/>
      <c r="N260" s="322"/>
      <c r="O260" s="322"/>
      <c r="P260" s="322"/>
      <c r="Q260" s="322"/>
      <c r="R260" s="322"/>
      <c r="S260" s="322"/>
      <c r="T260" s="247"/>
    </row>
    <row r="261" spans="1:20" s="140" customFormat="1" ht="145.5" customHeight="1">
      <c r="A261" s="190"/>
      <c r="B261" s="231"/>
      <c r="C261" s="326"/>
      <c r="D261" s="34" t="s">
        <v>411</v>
      </c>
      <c r="E261" s="35" t="s">
        <v>58</v>
      </c>
      <c r="F261" s="36">
        <v>42999</v>
      </c>
      <c r="G261" s="41">
        <v>44196</v>
      </c>
      <c r="H261" s="329"/>
      <c r="I261" s="202"/>
      <c r="J261" s="202"/>
      <c r="K261" s="202"/>
      <c r="L261" s="208"/>
      <c r="M261" s="323"/>
      <c r="N261" s="323"/>
      <c r="O261" s="323"/>
      <c r="P261" s="323"/>
      <c r="Q261" s="323"/>
      <c r="R261" s="323"/>
      <c r="S261" s="323"/>
      <c r="T261" s="204"/>
    </row>
    <row r="262" spans="1:20" s="140" customFormat="1" ht="27" customHeight="1">
      <c r="A262" s="267"/>
      <c r="B262" s="268"/>
      <c r="C262" s="305" t="s">
        <v>255</v>
      </c>
      <c r="D262" s="306"/>
      <c r="E262" s="306"/>
      <c r="F262" s="306"/>
      <c r="G262" s="307"/>
      <c r="H262" s="19" t="s">
        <v>232</v>
      </c>
      <c r="I262" s="19" t="s">
        <v>59</v>
      </c>
      <c r="J262" s="19" t="s">
        <v>254</v>
      </c>
      <c r="K262" s="19" t="s">
        <v>252</v>
      </c>
      <c r="L262" s="27" t="s">
        <v>377</v>
      </c>
      <c r="M262" s="15">
        <v>6559.2</v>
      </c>
      <c r="N262" s="15">
        <v>6051.3</v>
      </c>
      <c r="O262" s="97">
        <v>5511.7946</v>
      </c>
      <c r="P262" s="97">
        <v>6897</v>
      </c>
      <c r="Q262" s="97">
        <v>7133.7</v>
      </c>
      <c r="R262" s="97">
        <v>7133.7</v>
      </c>
      <c r="S262" s="97">
        <v>7133.7</v>
      </c>
      <c r="T262" s="21">
        <v>2</v>
      </c>
    </row>
    <row r="263" spans="1:20" s="140" customFormat="1" ht="27" customHeight="1">
      <c r="A263" s="98"/>
      <c r="B263" s="99"/>
      <c r="C263" s="223" t="s">
        <v>238</v>
      </c>
      <c r="D263" s="330"/>
      <c r="E263" s="330"/>
      <c r="F263" s="330"/>
      <c r="G263" s="331"/>
      <c r="H263" s="83" t="s">
        <v>232</v>
      </c>
      <c r="I263" s="83" t="s">
        <v>59</v>
      </c>
      <c r="J263" s="19" t="s">
        <v>254</v>
      </c>
      <c r="K263" s="83" t="s">
        <v>236</v>
      </c>
      <c r="L263" s="45" t="s">
        <v>377</v>
      </c>
      <c r="M263" s="11">
        <v>85</v>
      </c>
      <c r="N263" s="11">
        <v>1321.6785</v>
      </c>
      <c r="O263" s="11">
        <v>1321.6785</v>
      </c>
      <c r="P263" s="100">
        <v>100</v>
      </c>
      <c r="Q263" s="100">
        <v>100</v>
      </c>
      <c r="R263" s="100">
        <v>100</v>
      </c>
      <c r="S263" s="100">
        <v>100</v>
      </c>
      <c r="T263" s="46"/>
    </row>
    <row r="264" spans="1:20" s="140" customFormat="1" ht="66.75" customHeight="1" hidden="1">
      <c r="A264" s="209">
        <v>403</v>
      </c>
      <c r="B264" s="199" t="s">
        <v>356</v>
      </c>
      <c r="C264" s="252" t="s">
        <v>247</v>
      </c>
      <c r="D264" s="324" t="s">
        <v>250</v>
      </c>
      <c r="E264" s="219" t="s">
        <v>248</v>
      </c>
      <c r="F264" s="286" t="s">
        <v>251</v>
      </c>
      <c r="G264" s="219" t="s">
        <v>68</v>
      </c>
      <c r="H264" s="201" t="s">
        <v>232</v>
      </c>
      <c r="I264" s="201" t="s">
        <v>59</v>
      </c>
      <c r="J264" s="201" t="s">
        <v>249</v>
      </c>
      <c r="K264" s="201"/>
      <c r="L264" s="207"/>
      <c r="M264" s="321"/>
      <c r="N264" s="321"/>
      <c r="O264" s="321"/>
      <c r="P264" s="321"/>
      <c r="Q264" s="321"/>
      <c r="R264" s="321"/>
      <c r="S264" s="321"/>
      <c r="T264" s="203"/>
    </row>
    <row r="265" spans="1:20" s="140" customFormat="1" ht="66" customHeight="1" hidden="1">
      <c r="A265" s="248"/>
      <c r="B265" s="238"/>
      <c r="C265" s="269"/>
      <c r="D265" s="325"/>
      <c r="E265" s="242"/>
      <c r="F265" s="287"/>
      <c r="G265" s="242"/>
      <c r="H265" s="244"/>
      <c r="I265" s="244"/>
      <c r="J265" s="244"/>
      <c r="K265" s="244"/>
      <c r="L265" s="245"/>
      <c r="M265" s="322"/>
      <c r="N265" s="322"/>
      <c r="O265" s="322"/>
      <c r="P265" s="322"/>
      <c r="Q265" s="322"/>
      <c r="R265" s="322"/>
      <c r="S265" s="322"/>
      <c r="T265" s="247"/>
    </row>
    <row r="266" spans="1:20" s="140" customFormat="1" ht="90" customHeight="1" hidden="1">
      <c r="A266" s="211"/>
      <c r="B266" s="200"/>
      <c r="C266" s="270"/>
      <c r="D266" s="54" t="s">
        <v>234</v>
      </c>
      <c r="E266" s="37" t="s">
        <v>58</v>
      </c>
      <c r="F266" s="41">
        <v>41640</v>
      </c>
      <c r="G266" s="41">
        <v>42369</v>
      </c>
      <c r="H266" s="202"/>
      <c r="I266" s="202"/>
      <c r="J266" s="202"/>
      <c r="K266" s="202"/>
      <c r="L266" s="208"/>
      <c r="M266" s="323"/>
      <c r="N266" s="323"/>
      <c r="O266" s="323"/>
      <c r="P266" s="323"/>
      <c r="Q266" s="323"/>
      <c r="R266" s="323"/>
      <c r="S266" s="323"/>
      <c r="T266" s="204"/>
    </row>
    <row r="267" spans="1:20" s="140" customFormat="1" ht="18" customHeight="1" hidden="1">
      <c r="A267" s="267"/>
      <c r="B267" s="268"/>
      <c r="C267" s="223" t="s">
        <v>235</v>
      </c>
      <c r="D267" s="224"/>
      <c r="E267" s="224"/>
      <c r="F267" s="224"/>
      <c r="G267" s="225"/>
      <c r="H267" s="19" t="s">
        <v>232</v>
      </c>
      <c r="I267" s="19" t="s">
        <v>59</v>
      </c>
      <c r="J267" s="19" t="s">
        <v>249</v>
      </c>
      <c r="K267" s="83" t="s">
        <v>236</v>
      </c>
      <c r="L267" s="45" t="s">
        <v>377</v>
      </c>
      <c r="M267" s="11"/>
      <c r="N267" s="11"/>
      <c r="O267" s="100"/>
      <c r="P267" s="100"/>
      <c r="Q267" s="100"/>
      <c r="R267" s="100"/>
      <c r="S267" s="100"/>
      <c r="T267" s="46">
        <v>2</v>
      </c>
    </row>
    <row r="268" spans="1:20" s="140" customFormat="1" ht="124.5" customHeight="1" hidden="1">
      <c r="A268" s="201" t="s">
        <v>52</v>
      </c>
      <c r="B268" s="199" t="s">
        <v>424</v>
      </c>
      <c r="C268" s="217" t="s">
        <v>17</v>
      </c>
      <c r="D268" s="101" t="s">
        <v>98</v>
      </c>
      <c r="E268" s="102" t="s">
        <v>58</v>
      </c>
      <c r="F268" s="102" t="s">
        <v>58</v>
      </c>
      <c r="G268" s="62" t="s">
        <v>99</v>
      </c>
      <c r="H268" s="327" t="s">
        <v>232</v>
      </c>
      <c r="I268" s="201" t="s">
        <v>59</v>
      </c>
      <c r="J268" s="201" t="s">
        <v>18</v>
      </c>
      <c r="K268" s="201"/>
      <c r="L268" s="207"/>
      <c r="M268" s="196"/>
      <c r="N268" s="196"/>
      <c r="O268" s="321"/>
      <c r="P268" s="321"/>
      <c r="Q268" s="321"/>
      <c r="R268" s="321"/>
      <c r="S268" s="321"/>
      <c r="T268" s="203"/>
    </row>
    <row r="269" spans="1:20" s="140" customFormat="1" ht="133.5" customHeight="1" hidden="1">
      <c r="A269" s="202"/>
      <c r="B269" s="200"/>
      <c r="C269" s="218"/>
      <c r="D269" s="103" t="s">
        <v>342</v>
      </c>
      <c r="E269" s="104" t="s">
        <v>58</v>
      </c>
      <c r="F269" s="104" t="s">
        <v>2</v>
      </c>
      <c r="G269" s="105" t="s">
        <v>299</v>
      </c>
      <c r="H269" s="329"/>
      <c r="I269" s="202"/>
      <c r="J269" s="202"/>
      <c r="K269" s="202"/>
      <c r="L269" s="208"/>
      <c r="M269" s="197"/>
      <c r="N269" s="197"/>
      <c r="O269" s="323"/>
      <c r="P269" s="323"/>
      <c r="Q269" s="323"/>
      <c r="R269" s="323"/>
      <c r="S269" s="323"/>
      <c r="T269" s="204"/>
    </row>
    <row r="270" spans="1:20" s="140" customFormat="1" ht="28.5" customHeight="1" hidden="1">
      <c r="A270" s="267"/>
      <c r="B270" s="268"/>
      <c r="C270" s="223" t="s">
        <v>238</v>
      </c>
      <c r="D270" s="319"/>
      <c r="E270" s="319"/>
      <c r="F270" s="319"/>
      <c r="G270" s="320"/>
      <c r="H270" s="83" t="s">
        <v>232</v>
      </c>
      <c r="I270" s="83" t="s">
        <v>59</v>
      </c>
      <c r="J270" s="83" t="s">
        <v>18</v>
      </c>
      <c r="K270" s="83" t="s">
        <v>236</v>
      </c>
      <c r="L270" s="45" t="s">
        <v>377</v>
      </c>
      <c r="M270" s="11"/>
      <c r="N270" s="11"/>
      <c r="O270" s="100"/>
      <c r="P270" s="100"/>
      <c r="Q270" s="100"/>
      <c r="R270" s="100"/>
      <c r="S270" s="100"/>
      <c r="T270" s="46">
        <v>3</v>
      </c>
    </row>
    <row r="271" spans="1:20" s="140" customFormat="1" ht="78.75" customHeight="1" hidden="1">
      <c r="A271" s="190">
        <v>403</v>
      </c>
      <c r="B271" s="231" t="s">
        <v>357</v>
      </c>
      <c r="C271" s="316" t="s">
        <v>369</v>
      </c>
      <c r="D271" s="28" t="s">
        <v>256</v>
      </c>
      <c r="E271" s="29" t="s">
        <v>58</v>
      </c>
      <c r="F271" s="30">
        <v>41320</v>
      </c>
      <c r="G271" s="29" t="s">
        <v>68</v>
      </c>
      <c r="H271" s="201" t="s">
        <v>232</v>
      </c>
      <c r="I271" s="201" t="s">
        <v>59</v>
      </c>
      <c r="J271" s="201" t="s">
        <v>257</v>
      </c>
      <c r="K271" s="201"/>
      <c r="L271" s="207"/>
      <c r="M271" s="321"/>
      <c r="N271" s="321"/>
      <c r="O271" s="321"/>
      <c r="P271" s="321"/>
      <c r="Q271" s="321"/>
      <c r="R271" s="321"/>
      <c r="S271" s="321"/>
      <c r="T271" s="203"/>
    </row>
    <row r="272" spans="1:20" s="140" customFormat="1" ht="89.25" customHeight="1" hidden="1">
      <c r="A272" s="190"/>
      <c r="B272" s="231"/>
      <c r="C272" s="316"/>
      <c r="D272" s="54" t="s">
        <v>234</v>
      </c>
      <c r="E272" s="37" t="s">
        <v>58</v>
      </c>
      <c r="F272" s="41">
        <v>41640</v>
      </c>
      <c r="G272" s="41">
        <v>42369</v>
      </c>
      <c r="H272" s="202"/>
      <c r="I272" s="202"/>
      <c r="J272" s="202"/>
      <c r="K272" s="202"/>
      <c r="L272" s="208"/>
      <c r="M272" s="323"/>
      <c r="N272" s="323"/>
      <c r="O272" s="323"/>
      <c r="P272" s="323"/>
      <c r="Q272" s="323"/>
      <c r="R272" s="323"/>
      <c r="S272" s="323"/>
      <c r="T272" s="204"/>
    </row>
    <row r="273" spans="1:20" s="140" customFormat="1" ht="18" customHeight="1" hidden="1">
      <c r="A273" s="267"/>
      <c r="B273" s="268"/>
      <c r="C273" s="305" t="s">
        <v>235</v>
      </c>
      <c r="D273" s="306"/>
      <c r="E273" s="306"/>
      <c r="F273" s="306"/>
      <c r="G273" s="307"/>
      <c r="H273" s="19" t="s">
        <v>232</v>
      </c>
      <c r="I273" s="19" t="s">
        <v>59</v>
      </c>
      <c r="J273" s="19" t="s">
        <v>257</v>
      </c>
      <c r="K273" s="19" t="s">
        <v>252</v>
      </c>
      <c r="L273" s="27" t="s">
        <v>377</v>
      </c>
      <c r="M273" s="15"/>
      <c r="N273" s="15"/>
      <c r="O273" s="97"/>
      <c r="P273" s="97"/>
      <c r="Q273" s="97"/>
      <c r="R273" s="97"/>
      <c r="S273" s="97"/>
      <c r="T273" s="21">
        <v>1</v>
      </c>
    </row>
    <row r="274" spans="1:20" s="140" customFormat="1" ht="78" customHeight="1" hidden="1">
      <c r="A274" s="190">
        <v>403</v>
      </c>
      <c r="B274" s="231" t="s">
        <v>265</v>
      </c>
      <c r="C274" s="316" t="s">
        <v>369</v>
      </c>
      <c r="D274" s="28" t="s">
        <v>256</v>
      </c>
      <c r="E274" s="29" t="s">
        <v>58</v>
      </c>
      <c r="F274" s="30">
        <v>41320</v>
      </c>
      <c r="G274" s="29" t="s">
        <v>68</v>
      </c>
      <c r="H274" s="201" t="s">
        <v>232</v>
      </c>
      <c r="I274" s="201" t="s">
        <v>59</v>
      </c>
      <c r="J274" s="201" t="s">
        <v>258</v>
      </c>
      <c r="K274" s="201"/>
      <c r="L274" s="207"/>
      <c r="M274" s="321"/>
      <c r="N274" s="321"/>
      <c r="O274" s="321"/>
      <c r="P274" s="321"/>
      <c r="Q274" s="321"/>
      <c r="R274" s="321"/>
      <c r="S274" s="321"/>
      <c r="T274" s="203"/>
    </row>
    <row r="275" spans="1:20" s="140" customFormat="1" ht="90.75" customHeight="1" hidden="1">
      <c r="A275" s="190"/>
      <c r="B275" s="231"/>
      <c r="C275" s="316"/>
      <c r="D275" s="54" t="s">
        <v>234</v>
      </c>
      <c r="E275" s="37" t="s">
        <v>58</v>
      </c>
      <c r="F275" s="41">
        <v>41640</v>
      </c>
      <c r="G275" s="41">
        <v>42369</v>
      </c>
      <c r="H275" s="202"/>
      <c r="I275" s="202"/>
      <c r="J275" s="202"/>
      <c r="K275" s="202"/>
      <c r="L275" s="208"/>
      <c r="M275" s="323"/>
      <c r="N275" s="323"/>
      <c r="O275" s="323"/>
      <c r="P275" s="323"/>
      <c r="Q275" s="323"/>
      <c r="R275" s="323"/>
      <c r="S275" s="323"/>
      <c r="T275" s="204"/>
    </row>
    <row r="276" spans="1:20" s="140" customFormat="1" ht="18" customHeight="1" hidden="1">
      <c r="A276" s="267"/>
      <c r="B276" s="268"/>
      <c r="C276" s="305" t="s">
        <v>235</v>
      </c>
      <c r="D276" s="317"/>
      <c r="E276" s="317"/>
      <c r="F276" s="317"/>
      <c r="G276" s="318"/>
      <c r="H276" s="19" t="s">
        <v>232</v>
      </c>
      <c r="I276" s="19" t="s">
        <v>59</v>
      </c>
      <c r="J276" s="19" t="s">
        <v>258</v>
      </c>
      <c r="K276" s="19" t="s">
        <v>252</v>
      </c>
      <c r="L276" s="27" t="s">
        <v>377</v>
      </c>
      <c r="M276" s="15"/>
      <c r="N276" s="15"/>
      <c r="O276" s="97"/>
      <c r="P276" s="97"/>
      <c r="Q276" s="97"/>
      <c r="R276" s="97"/>
      <c r="S276" s="97"/>
      <c r="T276" s="21">
        <v>1</v>
      </c>
    </row>
    <row r="277" spans="1:20" s="140" customFormat="1" ht="115.5" customHeight="1">
      <c r="A277" s="199">
        <v>403</v>
      </c>
      <c r="B277" s="199" t="s">
        <v>425</v>
      </c>
      <c r="C277" s="217" t="s">
        <v>19</v>
      </c>
      <c r="D277" s="31" t="s">
        <v>256</v>
      </c>
      <c r="E277" s="29" t="s">
        <v>58</v>
      </c>
      <c r="F277" s="30">
        <v>41320</v>
      </c>
      <c r="G277" s="53" t="s">
        <v>68</v>
      </c>
      <c r="H277" s="327" t="s">
        <v>232</v>
      </c>
      <c r="I277" s="201" t="s">
        <v>59</v>
      </c>
      <c r="J277" s="201" t="s">
        <v>20</v>
      </c>
      <c r="K277" s="201"/>
      <c r="L277" s="207"/>
      <c r="M277" s="196">
        <f aca="true" t="shared" si="9" ref="M277:S277">M280</f>
        <v>0</v>
      </c>
      <c r="N277" s="196">
        <f t="shared" si="9"/>
        <v>1790</v>
      </c>
      <c r="O277" s="321">
        <f t="shared" si="9"/>
        <v>1790</v>
      </c>
      <c r="P277" s="321">
        <f t="shared" si="9"/>
        <v>2100.3</v>
      </c>
      <c r="Q277" s="321">
        <f>Q280</f>
        <v>2133.2</v>
      </c>
      <c r="R277" s="321">
        <f>R280</f>
        <v>2133.2</v>
      </c>
      <c r="S277" s="321">
        <f t="shared" si="9"/>
        <v>2133.2</v>
      </c>
      <c r="T277" s="203"/>
    </row>
    <row r="278" spans="1:20" s="140" customFormat="1" ht="115.5" customHeight="1">
      <c r="A278" s="238"/>
      <c r="B278" s="238"/>
      <c r="C278" s="255"/>
      <c r="D278" s="150" t="s">
        <v>100</v>
      </c>
      <c r="E278" s="64" t="s">
        <v>58</v>
      </c>
      <c r="F278" s="65">
        <v>42370</v>
      </c>
      <c r="G278" s="153">
        <v>44196</v>
      </c>
      <c r="H278" s="328"/>
      <c r="I278" s="244"/>
      <c r="J278" s="244"/>
      <c r="K278" s="244"/>
      <c r="L278" s="245"/>
      <c r="M278" s="246"/>
      <c r="N278" s="246"/>
      <c r="O278" s="322"/>
      <c r="P278" s="322"/>
      <c r="Q278" s="322"/>
      <c r="R278" s="322"/>
      <c r="S278" s="322"/>
      <c r="T278" s="247"/>
    </row>
    <row r="279" spans="1:20" s="140" customFormat="1" ht="138" customHeight="1">
      <c r="A279" s="200"/>
      <c r="B279" s="200"/>
      <c r="C279" s="218"/>
      <c r="D279" s="34" t="s">
        <v>411</v>
      </c>
      <c r="E279" s="37" t="s">
        <v>58</v>
      </c>
      <c r="F279" s="41">
        <v>42999</v>
      </c>
      <c r="G279" s="55">
        <v>44196</v>
      </c>
      <c r="H279" s="329"/>
      <c r="I279" s="202"/>
      <c r="J279" s="202"/>
      <c r="K279" s="202"/>
      <c r="L279" s="208"/>
      <c r="M279" s="197"/>
      <c r="N279" s="197"/>
      <c r="O279" s="323"/>
      <c r="P279" s="323"/>
      <c r="Q279" s="323"/>
      <c r="R279" s="323"/>
      <c r="S279" s="323"/>
      <c r="T279" s="204"/>
    </row>
    <row r="280" spans="1:20" s="140" customFormat="1" ht="37.5" customHeight="1">
      <c r="A280" s="267"/>
      <c r="B280" s="268"/>
      <c r="C280" s="305" t="s">
        <v>255</v>
      </c>
      <c r="D280" s="332"/>
      <c r="E280" s="332"/>
      <c r="F280" s="332"/>
      <c r="G280" s="333"/>
      <c r="H280" s="83" t="s">
        <v>232</v>
      </c>
      <c r="I280" s="83" t="s">
        <v>59</v>
      </c>
      <c r="J280" s="83" t="s">
        <v>20</v>
      </c>
      <c r="K280" s="83" t="s">
        <v>252</v>
      </c>
      <c r="L280" s="45" t="s">
        <v>377</v>
      </c>
      <c r="M280" s="11">
        <v>0</v>
      </c>
      <c r="N280" s="11">
        <v>1790</v>
      </c>
      <c r="O280" s="100">
        <v>1790</v>
      </c>
      <c r="P280" s="100">
        <v>2100.3</v>
      </c>
      <c r="Q280" s="100">
        <v>2133.2</v>
      </c>
      <c r="R280" s="100">
        <v>2133.2</v>
      </c>
      <c r="S280" s="100">
        <v>2133.2</v>
      </c>
      <c r="T280" s="46">
        <v>1</v>
      </c>
    </row>
    <row r="281" spans="1:20" s="140" customFormat="1" ht="78" customHeight="1">
      <c r="A281" s="190">
        <v>403</v>
      </c>
      <c r="B281" s="231" t="s">
        <v>426</v>
      </c>
      <c r="C281" s="295" t="s">
        <v>259</v>
      </c>
      <c r="D281" s="31" t="s">
        <v>256</v>
      </c>
      <c r="E281" s="29" t="s">
        <v>58</v>
      </c>
      <c r="F281" s="30">
        <v>41320</v>
      </c>
      <c r="G281" s="29" t="s">
        <v>68</v>
      </c>
      <c r="H281" s="327" t="s">
        <v>232</v>
      </c>
      <c r="I281" s="201" t="s">
        <v>59</v>
      </c>
      <c r="J281" s="201" t="s">
        <v>260</v>
      </c>
      <c r="K281" s="201"/>
      <c r="L281" s="207"/>
      <c r="M281" s="321">
        <f aca="true" t="shared" si="10" ref="M281:S281">M284</f>
        <v>62.9</v>
      </c>
      <c r="N281" s="321">
        <f t="shared" si="10"/>
        <v>94.3</v>
      </c>
      <c r="O281" s="321">
        <f t="shared" si="10"/>
        <v>94.3</v>
      </c>
      <c r="P281" s="321">
        <f t="shared" si="10"/>
        <v>110.6</v>
      </c>
      <c r="Q281" s="321">
        <f>Q284</f>
        <v>112.3</v>
      </c>
      <c r="R281" s="321">
        <f>R284</f>
        <v>112.3</v>
      </c>
      <c r="S281" s="321">
        <f t="shared" si="10"/>
        <v>112.3</v>
      </c>
      <c r="T281" s="203"/>
    </row>
    <row r="282" spans="1:20" s="140" customFormat="1" ht="78" customHeight="1">
      <c r="A282" s="190"/>
      <c r="B282" s="231"/>
      <c r="C282" s="296"/>
      <c r="D282" s="150" t="s">
        <v>100</v>
      </c>
      <c r="E282" s="64" t="s">
        <v>58</v>
      </c>
      <c r="F282" s="65">
        <v>42370</v>
      </c>
      <c r="G282" s="65">
        <v>44196</v>
      </c>
      <c r="H282" s="328"/>
      <c r="I282" s="244"/>
      <c r="J282" s="244"/>
      <c r="K282" s="244"/>
      <c r="L282" s="245"/>
      <c r="M282" s="322"/>
      <c r="N282" s="322"/>
      <c r="O282" s="322"/>
      <c r="P282" s="322"/>
      <c r="Q282" s="322"/>
      <c r="R282" s="322"/>
      <c r="S282" s="322"/>
      <c r="T282" s="247"/>
    </row>
    <row r="283" spans="1:20" s="140" customFormat="1" ht="139.5" customHeight="1">
      <c r="A283" s="190"/>
      <c r="B283" s="231"/>
      <c r="C283" s="297"/>
      <c r="D283" s="34" t="s">
        <v>411</v>
      </c>
      <c r="E283" s="37" t="s">
        <v>58</v>
      </c>
      <c r="F283" s="41">
        <v>42999</v>
      </c>
      <c r="G283" s="41">
        <v>44196</v>
      </c>
      <c r="H283" s="329"/>
      <c r="I283" s="202"/>
      <c r="J283" s="202"/>
      <c r="K283" s="202"/>
      <c r="L283" s="208"/>
      <c r="M283" s="323"/>
      <c r="N283" s="323"/>
      <c r="O283" s="323"/>
      <c r="P283" s="323"/>
      <c r="Q283" s="323"/>
      <c r="R283" s="323"/>
      <c r="S283" s="323"/>
      <c r="T283" s="204"/>
    </row>
    <row r="284" spans="1:20" s="140" customFormat="1" ht="27.75" customHeight="1">
      <c r="A284" s="267"/>
      <c r="B284" s="268"/>
      <c r="C284" s="305" t="s">
        <v>255</v>
      </c>
      <c r="D284" s="334"/>
      <c r="E284" s="334"/>
      <c r="F284" s="334"/>
      <c r="G284" s="335"/>
      <c r="H284" s="19" t="s">
        <v>232</v>
      </c>
      <c r="I284" s="19" t="s">
        <v>59</v>
      </c>
      <c r="J284" s="19" t="s">
        <v>260</v>
      </c>
      <c r="K284" s="19" t="s">
        <v>252</v>
      </c>
      <c r="L284" s="27" t="s">
        <v>377</v>
      </c>
      <c r="M284" s="15">
        <v>62.9</v>
      </c>
      <c r="N284" s="15">
        <v>94.3</v>
      </c>
      <c r="O284" s="97">
        <v>94.3</v>
      </c>
      <c r="P284" s="97">
        <v>110.6</v>
      </c>
      <c r="Q284" s="97">
        <v>112.3</v>
      </c>
      <c r="R284" s="97">
        <v>112.3</v>
      </c>
      <c r="S284" s="97">
        <v>112.3</v>
      </c>
      <c r="T284" s="21">
        <v>1</v>
      </c>
    </row>
    <row r="285" spans="1:20" s="140" customFormat="1" ht="96.75" customHeight="1" hidden="1">
      <c r="A285" s="190">
        <v>403</v>
      </c>
      <c r="B285" s="231" t="s">
        <v>266</v>
      </c>
      <c r="C285" s="316" t="s">
        <v>370</v>
      </c>
      <c r="D285" s="71" t="s">
        <v>267</v>
      </c>
      <c r="E285" s="29" t="s">
        <v>58</v>
      </c>
      <c r="F285" s="62" t="s">
        <v>145</v>
      </c>
      <c r="G285" s="29" t="s">
        <v>68</v>
      </c>
      <c r="H285" s="201" t="s">
        <v>47</v>
      </c>
      <c r="I285" s="201" t="s">
        <v>59</v>
      </c>
      <c r="J285" s="201" t="s">
        <v>268</v>
      </c>
      <c r="K285" s="201"/>
      <c r="L285" s="207"/>
      <c r="M285" s="196"/>
      <c r="N285" s="196"/>
      <c r="O285" s="196"/>
      <c r="P285" s="196"/>
      <c r="Q285" s="196"/>
      <c r="R285" s="196"/>
      <c r="S285" s="196"/>
      <c r="T285" s="203"/>
    </row>
    <row r="286" spans="1:20" s="140" customFormat="1" ht="97.5" customHeight="1" hidden="1">
      <c r="A286" s="190"/>
      <c r="B286" s="231"/>
      <c r="C286" s="316"/>
      <c r="D286" s="40" t="s">
        <v>269</v>
      </c>
      <c r="E286" s="37" t="s">
        <v>58</v>
      </c>
      <c r="F286" s="41">
        <v>41640</v>
      </c>
      <c r="G286" s="41">
        <v>42369</v>
      </c>
      <c r="H286" s="202"/>
      <c r="I286" s="202"/>
      <c r="J286" s="202"/>
      <c r="K286" s="202"/>
      <c r="L286" s="208"/>
      <c r="M286" s="197"/>
      <c r="N286" s="197"/>
      <c r="O286" s="197"/>
      <c r="P286" s="197"/>
      <c r="Q286" s="197"/>
      <c r="R286" s="197"/>
      <c r="S286" s="197"/>
      <c r="T286" s="204"/>
    </row>
    <row r="287" spans="1:20" s="140" customFormat="1" ht="18" customHeight="1" hidden="1">
      <c r="A287" s="190"/>
      <c r="B287" s="190"/>
      <c r="C287" s="191" t="s">
        <v>79</v>
      </c>
      <c r="D287" s="253"/>
      <c r="E287" s="253"/>
      <c r="F287" s="253"/>
      <c r="G287" s="254"/>
      <c r="H287" s="19" t="s">
        <v>47</v>
      </c>
      <c r="I287" s="19" t="s">
        <v>59</v>
      </c>
      <c r="J287" s="19" t="s">
        <v>268</v>
      </c>
      <c r="K287" s="19" t="s">
        <v>113</v>
      </c>
      <c r="L287" s="27" t="s">
        <v>377</v>
      </c>
      <c r="M287" s="15"/>
      <c r="N287" s="15"/>
      <c r="O287" s="97"/>
      <c r="P287" s="97"/>
      <c r="Q287" s="97"/>
      <c r="R287" s="97"/>
      <c r="S287" s="97"/>
      <c r="T287" s="21">
        <v>2</v>
      </c>
    </row>
    <row r="288" spans="1:20" s="140" customFormat="1" ht="96.75" customHeight="1">
      <c r="A288" s="190">
        <v>403</v>
      </c>
      <c r="B288" s="231" t="s">
        <v>439</v>
      </c>
      <c r="C288" s="295" t="s">
        <v>270</v>
      </c>
      <c r="D288" s="89" t="s">
        <v>267</v>
      </c>
      <c r="E288" s="29" t="s">
        <v>58</v>
      </c>
      <c r="F288" s="62" t="s">
        <v>145</v>
      </c>
      <c r="G288" s="29" t="s">
        <v>68</v>
      </c>
      <c r="H288" s="327" t="s">
        <v>47</v>
      </c>
      <c r="I288" s="201" t="s">
        <v>59</v>
      </c>
      <c r="J288" s="201" t="s">
        <v>271</v>
      </c>
      <c r="K288" s="201"/>
      <c r="L288" s="207"/>
      <c r="M288" s="196">
        <f aca="true" t="shared" si="11" ref="M288:S288">M291</f>
        <v>10</v>
      </c>
      <c r="N288" s="196">
        <f t="shared" si="11"/>
        <v>10</v>
      </c>
      <c r="O288" s="196">
        <f t="shared" si="11"/>
        <v>10</v>
      </c>
      <c r="P288" s="196">
        <f t="shared" si="11"/>
        <v>10</v>
      </c>
      <c r="Q288" s="196">
        <f>Q291</f>
        <v>10</v>
      </c>
      <c r="R288" s="196">
        <f>R291</f>
        <v>10</v>
      </c>
      <c r="S288" s="196">
        <f t="shared" si="11"/>
        <v>10</v>
      </c>
      <c r="T288" s="203"/>
    </row>
    <row r="289" spans="1:20" s="140" customFormat="1" ht="96.75" customHeight="1">
      <c r="A289" s="190"/>
      <c r="B289" s="231"/>
      <c r="C289" s="296"/>
      <c r="D289" s="88" t="s">
        <v>101</v>
      </c>
      <c r="E289" s="64" t="s">
        <v>58</v>
      </c>
      <c r="F289" s="65">
        <v>42370</v>
      </c>
      <c r="G289" s="65">
        <v>44196</v>
      </c>
      <c r="H289" s="328"/>
      <c r="I289" s="244"/>
      <c r="J289" s="244"/>
      <c r="K289" s="244"/>
      <c r="L289" s="245"/>
      <c r="M289" s="246"/>
      <c r="N289" s="246"/>
      <c r="O289" s="246"/>
      <c r="P289" s="246"/>
      <c r="Q289" s="246"/>
      <c r="R289" s="246"/>
      <c r="S289" s="246"/>
      <c r="T289" s="247"/>
    </row>
    <row r="290" spans="1:20" s="140" customFormat="1" ht="144" customHeight="1">
      <c r="A290" s="190"/>
      <c r="B290" s="231"/>
      <c r="C290" s="297"/>
      <c r="D290" s="42" t="s">
        <v>412</v>
      </c>
      <c r="E290" s="37" t="s">
        <v>58</v>
      </c>
      <c r="F290" s="41">
        <v>42999</v>
      </c>
      <c r="G290" s="41">
        <v>44196</v>
      </c>
      <c r="H290" s="329"/>
      <c r="I290" s="202"/>
      <c r="J290" s="202"/>
      <c r="K290" s="202"/>
      <c r="L290" s="208"/>
      <c r="M290" s="197"/>
      <c r="N290" s="197"/>
      <c r="O290" s="197"/>
      <c r="P290" s="197"/>
      <c r="Q290" s="197"/>
      <c r="R290" s="197"/>
      <c r="S290" s="197"/>
      <c r="T290" s="204"/>
    </row>
    <row r="291" spans="1:20" s="140" customFormat="1" ht="36" customHeight="1">
      <c r="A291" s="190"/>
      <c r="B291" s="190"/>
      <c r="C291" s="223" t="s">
        <v>433</v>
      </c>
      <c r="D291" s="224"/>
      <c r="E291" s="224"/>
      <c r="F291" s="224"/>
      <c r="G291" s="225"/>
      <c r="H291" s="19" t="s">
        <v>47</v>
      </c>
      <c r="I291" s="19" t="s">
        <v>59</v>
      </c>
      <c r="J291" s="19" t="s">
        <v>271</v>
      </c>
      <c r="K291" s="19" t="s">
        <v>113</v>
      </c>
      <c r="L291" s="27" t="s">
        <v>377</v>
      </c>
      <c r="M291" s="15">
        <v>10</v>
      </c>
      <c r="N291" s="15">
        <v>10</v>
      </c>
      <c r="O291" s="97">
        <v>10</v>
      </c>
      <c r="P291" s="97">
        <v>10</v>
      </c>
      <c r="Q291" s="97">
        <v>10</v>
      </c>
      <c r="R291" s="97">
        <v>10</v>
      </c>
      <c r="S291" s="97">
        <v>10</v>
      </c>
      <c r="T291" s="21">
        <v>2</v>
      </c>
    </row>
    <row r="292" spans="1:20" s="140" customFormat="1" ht="93" customHeight="1" hidden="1">
      <c r="A292" s="190">
        <v>403</v>
      </c>
      <c r="B292" s="231" t="s">
        <v>358</v>
      </c>
      <c r="C292" s="232" t="s">
        <v>272</v>
      </c>
      <c r="D292" s="28" t="s">
        <v>273</v>
      </c>
      <c r="E292" s="29" t="s">
        <v>58</v>
      </c>
      <c r="F292" s="30">
        <v>39749</v>
      </c>
      <c r="G292" s="29" t="s">
        <v>68</v>
      </c>
      <c r="H292" s="234" t="s">
        <v>48</v>
      </c>
      <c r="I292" s="234" t="s">
        <v>60</v>
      </c>
      <c r="J292" s="234" t="s">
        <v>274</v>
      </c>
      <c r="K292" s="234"/>
      <c r="L292" s="235"/>
      <c r="M292" s="236"/>
      <c r="N292" s="236"/>
      <c r="O292" s="236"/>
      <c r="P292" s="236"/>
      <c r="Q292" s="236"/>
      <c r="R292" s="236"/>
      <c r="S292" s="236"/>
      <c r="T292" s="237"/>
    </row>
    <row r="293" spans="1:20" s="140" customFormat="1" ht="91.5" customHeight="1" hidden="1">
      <c r="A293" s="190"/>
      <c r="B293" s="231"/>
      <c r="C293" s="233"/>
      <c r="D293" s="40" t="s">
        <v>275</v>
      </c>
      <c r="E293" s="37" t="s">
        <v>58</v>
      </c>
      <c r="F293" s="41">
        <v>41640</v>
      </c>
      <c r="G293" s="41">
        <v>42369</v>
      </c>
      <c r="H293" s="234"/>
      <c r="I293" s="234"/>
      <c r="J293" s="234"/>
      <c r="K293" s="234"/>
      <c r="L293" s="235"/>
      <c r="M293" s="236"/>
      <c r="N293" s="236"/>
      <c r="O293" s="236"/>
      <c r="P293" s="236"/>
      <c r="Q293" s="236"/>
      <c r="R293" s="236"/>
      <c r="S293" s="236"/>
      <c r="T293" s="237"/>
    </row>
    <row r="294" spans="1:20" s="140" customFormat="1" ht="18" customHeight="1" hidden="1">
      <c r="A294" s="190"/>
      <c r="B294" s="190"/>
      <c r="C294" s="191" t="s">
        <v>112</v>
      </c>
      <c r="D294" s="253"/>
      <c r="E294" s="253"/>
      <c r="F294" s="253"/>
      <c r="G294" s="254"/>
      <c r="H294" s="19" t="s">
        <v>48</v>
      </c>
      <c r="I294" s="19" t="s">
        <v>60</v>
      </c>
      <c r="J294" s="19" t="s">
        <v>274</v>
      </c>
      <c r="K294" s="19" t="s">
        <v>113</v>
      </c>
      <c r="L294" s="27" t="s">
        <v>377</v>
      </c>
      <c r="M294" s="15"/>
      <c r="N294" s="15"/>
      <c r="O294" s="97"/>
      <c r="P294" s="97"/>
      <c r="Q294" s="97"/>
      <c r="R294" s="97"/>
      <c r="S294" s="97"/>
      <c r="T294" s="21">
        <v>2</v>
      </c>
    </row>
    <row r="295" spans="1:20" s="140" customFormat="1" ht="93" customHeight="1">
      <c r="A295" s="190">
        <v>403</v>
      </c>
      <c r="B295" s="231" t="s">
        <v>440</v>
      </c>
      <c r="C295" s="295" t="s">
        <v>272</v>
      </c>
      <c r="D295" s="31" t="s">
        <v>273</v>
      </c>
      <c r="E295" s="32" t="s">
        <v>58</v>
      </c>
      <c r="F295" s="33">
        <v>39749</v>
      </c>
      <c r="G295" s="29" t="s">
        <v>68</v>
      </c>
      <c r="H295" s="256" t="s">
        <v>48</v>
      </c>
      <c r="I295" s="234" t="s">
        <v>60</v>
      </c>
      <c r="J295" s="234" t="s">
        <v>276</v>
      </c>
      <c r="K295" s="234"/>
      <c r="L295" s="235"/>
      <c r="M295" s="236">
        <f aca="true" t="shared" si="12" ref="M295:S295">M298</f>
        <v>100</v>
      </c>
      <c r="N295" s="236">
        <f t="shared" si="12"/>
        <v>428.8</v>
      </c>
      <c r="O295" s="236">
        <f t="shared" si="12"/>
        <v>419.595</v>
      </c>
      <c r="P295" s="236">
        <f t="shared" si="12"/>
        <v>99.4</v>
      </c>
      <c r="Q295" s="236">
        <f>Q298</f>
        <v>100</v>
      </c>
      <c r="R295" s="236">
        <f>R298</f>
        <v>100</v>
      </c>
      <c r="S295" s="236">
        <f t="shared" si="12"/>
        <v>100</v>
      </c>
      <c r="T295" s="237"/>
    </row>
    <row r="296" spans="1:20" s="140" customFormat="1" ht="93" customHeight="1">
      <c r="A296" s="190"/>
      <c r="B296" s="231"/>
      <c r="C296" s="296"/>
      <c r="D296" s="150" t="s">
        <v>102</v>
      </c>
      <c r="E296" s="151" t="s">
        <v>58</v>
      </c>
      <c r="F296" s="152">
        <v>42370</v>
      </c>
      <c r="G296" s="65">
        <v>44196</v>
      </c>
      <c r="H296" s="256"/>
      <c r="I296" s="234"/>
      <c r="J296" s="234"/>
      <c r="K296" s="234"/>
      <c r="L296" s="235"/>
      <c r="M296" s="236"/>
      <c r="N296" s="236"/>
      <c r="O296" s="236"/>
      <c r="P296" s="236"/>
      <c r="Q296" s="236"/>
      <c r="R296" s="236"/>
      <c r="S296" s="236"/>
      <c r="T296" s="237"/>
    </row>
    <row r="297" spans="1:20" s="140" customFormat="1" ht="147.75" customHeight="1">
      <c r="A297" s="190"/>
      <c r="B297" s="231"/>
      <c r="C297" s="297"/>
      <c r="D297" s="34" t="s">
        <v>413</v>
      </c>
      <c r="E297" s="35" t="s">
        <v>58</v>
      </c>
      <c r="F297" s="36">
        <v>42999</v>
      </c>
      <c r="G297" s="41">
        <v>44196</v>
      </c>
      <c r="H297" s="256"/>
      <c r="I297" s="234"/>
      <c r="J297" s="234"/>
      <c r="K297" s="234"/>
      <c r="L297" s="235"/>
      <c r="M297" s="236"/>
      <c r="N297" s="236"/>
      <c r="O297" s="236"/>
      <c r="P297" s="236"/>
      <c r="Q297" s="236"/>
      <c r="R297" s="236"/>
      <c r="S297" s="236"/>
      <c r="T297" s="237"/>
    </row>
    <row r="298" spans="1:20" s="140" customFormat="1" ht="35.25" customHeight="1">
      <c r="A298" s="190"/>
      <c r="B298" s="190"/>
      <c r="C298" s="223" t="s">
        <v>433</v>
      </c>
      <c r="D298" s="224"/>
      <c r="E298" s="224"/>
      <c r="F298" s="224"/>
      <c r="G298" s="225"/>
      <c r="H298" s="19" t="s">
        <v>48</v>
      </c>
      <c r="I298" s="19" t="s">
        <v>60</v>
      </c>
      <c r="J298" s="19" t="s">
        <v>276</v>
      </c>
      <c r="K298" s="19" t="s">
        <v>113</v>
      </c>
      <c r="L298" s="27" t="s">
        <v>377</v>
      </c>
      <c r="M298" s="15">
        <v>100</v>
      </c>
      <c r="N298" s="15">
        <v>428.8</v>
      </c>
      <c r="O298" s="97">
        <v>419.595</v>
      </c>
      <c r="P298" s="97">
        <v>99.4</v>
      </c>
      <c r="Q298" s="97">
        <v>100</v>
      </c>
      <c r="R298" s="97">
        <v>100</v>
      </c>
      <c r="S298" s="97">
        <v>100</v>
      </c>
      <c r="T298" s="21">
        <v>2</v>
      </c>
    </row>
    <row r="299" spans="1:132" s="158" customFormat="1" ht="18" customHeight="1">
      <c r="A299" s="19"/>
      <c r="B299" s="17" t="s">
        <v>38</v>
      </c>
      <c r="C299" s="228" t="s">
        <v>277</v>
      </c>
      <c r="D299" s="229"/>
      <c r="E299" s="229"/>
      <c r="F299" s="229"/>
      <c r="G299" s="229"/>
      <c r="H299" s="229"/>
      <c r="I299" s="229"/>
      <c r="J299" s="229"/>
      <c r="K299" s="229"/>
      <c r="L299" s="230"/>
      <c r="M299" s="15">
        <f aca="true" t="shared" si="13" ref="M299:S299">M308</f>
        <v>154.1</v>
      </c>
      <c r="N299" s="15">
        <f t="shared" si="13"/>
        <v>154.1</v>
      </c>
      <c r="O299" s="15">
        <f t="shared" si="13"/>
        <v>139.185</v>
      </c>
      <c r="P299" s="15">
        <f t="shared" si="13"/>
        <v>154.1</v>
      </c>
      <c r="Q299" s="15">
        <f t="shared" si="13"/>
        <v>154.1</v>
      </c>
      <c r="R299" s="15">
        <f t="shared" si="13"/>
        <v>154.1</v>
      </c>
      <c r="S299" s="15">
        <f t="shared" si="13"/>
        <v>154.1</v>
      </c>
      <c r="T299" s="21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7"/>
      <c r="BW299" s="157"/>
      <c r="BX299" s="157"/>
      <c r="BY299" s="157"/>
      <c r="BZ299" s="157"/>
      <c r="CA299" s="157"/>
      <c r="CB299" s="157"/>
      <c r="CC299" s="157"/>
      <c r="CD299" s="157"/>
      <c r="CE299" s="157"/>
      <c r="CF299" s="157"/>
      <c r="CG299" s="157"/>
      <c r="CH299" s="157"/>
      <c r="CI299" s="157"/>
      <c r="CJ299" s="157"/>
      <c r="CK299" s="157"/>
      <c r="CL299" s="157"/>
      <c r="CM299" s="157"/>
      <c r="CN299" s="157"/>
      <c r="CO299" s="157"/>
      <c r="CP299" s="157"/>
      <c r="CQ299" s="157"/>
      <c r="CR299" s="157"/>
      <c r="CS299" s="157"/>
      <c r="CT299" s="157"/>
      <c r="CU299" s="157"/>
      <c r="CV299" s="157"/>
      <c r="CW299" s="157"/>
      <c r="CX299" s="157"/>
      <c r="CY299" s="157"/>
      <c r="CZ299" s="157"/>
      <c r="DA299" s="157"/>
      <c r="DB299" s="157"/>
      <c r="DC299" s="157"/>
      <c r="DD299" s="157"/>
      <c r="DE299" s="157"/>
      <c r="DF299" s="157"/>
      <c r="DG299" s="157"/>
      <c r="DH299" s="157"/>
      <c r="DI299" s="157"/>
      <c r="DJ299" s="157"/>
      <c r="DK299" s="157"/>
      <c r="DL299" s="157"/>
      <c r="DM299" s="157"/>
      <c r="DN299" s="157"/>
      <c r="DO299" s="157"/>
      <c r="DP299" s="157"/>
      <c r="DQ299" s="157"/>
      <c r="DR299" s="157"/>
      <c r="DS299" s="157"/>
      <c r="DT299" s="157"/>
      <c r="DU299" s="157"/>
      <c r="DV299" s="157"/>
      <c r="DW299" s="157"/>
      <c r="DX299" s="157"/>
      <c r="DY299" s="157"/>
      <c r="DZ299" s="157"/>
      <c r="EA299" s="157"/>
      <c r="EB299" s="157"/>
    </row>
    <row r="300" spans="1:20" s="140" customFormat="1" ht="93.75" customHeight="1" hidden="1">
      <c r="A300" s="190">
        <v>403</v>
      </c>
      <c r="B300" s="231" t="s">
        <v>278</v>
      </c>
      <c r="C300" s="316" t="s">
        <v>367</v>
      </c>
      <c r="D300" s="28" t="s">
        <v>231</v>
      </c>
      <c r="E300" s="29" t="s">
        <v>58</v>
      </c>
      <c r="F300" s="30">
        <v>40483</v>
      </c>
      <c r="G300" s="29" t="s">
        <v>68</v>
      </c>
      <c r="H300" s="234" t="s">
        <v>232</v>
      </c>
      <c r="I300" s="201" t="s">
        <v>59</v>
      </c>
      <c r="J300" s="207" t="s">
        <v>233</v>
      </c>
      <c r="K300" s="207"/>
      <c r="L300" s="207"/>
      <c r="M300" s="196"/>
      <c r="N300" s="196"/>
      <c r="O300" s="196"/>
      <c r="P300" s="196"/>
      <c r="Q300" s="196"/>
      <c r="R300" s="196"/>
      <c r="S300" s="196"/>
      <c r="T300" s="203"/>
    </row>
    <row r="301" spans="1:20" s="140" customFormat="1" ht="93.75" customHeight="1" hidden="1">
      <c r="A301" s="190"/>
      <c r="B301" s="231"/>
      <c r="C301" s="316"/>
      <c r="D301" s="40" t="s">
        <v>234</v>
      </c>
      <c r="E301" s="37" t="s">
        <v>58</v>
      </c>
      <c r="F301" s="41">
        <v>41640</v>
      </c>
      <c r="G301" s="41">
        <v>43100</v>
      </c>
      <c r="H301" s="234"/>
      <c r="I301" s="202"/>
      <c r="J301" s="208"/>
      <c r="K301" s="208"/>
      <c r="L301" s="208"/>
      <c r="M301" s="197"/>
      <c r="N301" s="197"/>
      <c r="O301" s="197"/>
      <c r="P301" s="197"/>
      <c r="Q301" s="197"/>
      <c r="R301" s="197"/>
      <c r="S301" s="197"/>
      <c r="T301" s="204"/>
    </row>
    <row r="302" spans="1:20" s="140" customFormat="1" ht="18" customHeight="1" hidden="1">
      <c r="A302" s="83"/>
      <c r="B302" s="96"/>
      <c r="C302" s="305" t="s">
        <v>244</v>
      </c>
      <c r="D302" s="306"/>
      <c r="E302" s="306"/>
      <c r="F302" s="306"/>
      <c r="G302" s="307"/>
      <c r="H302" s="19" t="s">
        <v>232</v>
      </c>
      <c r="I302" s="19" t="s">
        <v>59</v>
      </c>
      <c r="J302" s="27" t="s">
        <v>233</v>
      </c>
      <c r="K302" s="27" t="s">
        <v>236</v>
      </c>
      <c r="L302" s="27">
        <v>241</v>
      </c>
      <c r="M302" s="15"/>
      <c r="N302" s="15"/>
      <c r="O302" s="15"/>
      <c r="P302" s="15"/>
      <c r="Q302" s="15"/>
      <c r="R302" s="15"/>
      <c r="S302" s="15"/>
      <c r="T302" s="21">
        <v>2</v>
      </c>
    </row>
    <row r="303" spans="1:20" s="140" customFormat="1" ht="189" customHeight="1" hidden="1">
      <c r="A303" s="194">
        <v>403</v>
      </c>
      <c r="B303" s="199" t="s">
        <v>384</v>
      </c>
      <c r="C303" s="177" t="s">
        <v>280</v>
      </c>
      <c r="D303" s="28" t="s">
        <v>371</v>
      </c>
      <c r="E303" s="29" t="s">
        <v>281</v>
      </c>
      <c r="F303" s="30">
        <v>39843</v>
      </c>
      <c r="G303" s="29" t="s">
        <v>68</v>
      </c>
      <c r="H303" s="201" t="s">
        <v>46</v>
      </c>
      <c r="I303" s="201" t="s">
        <v>59</v>
      </c>
      <c r="J303" s="201" t="s">
        <v>282</v>
      </c>
      <c r="K303" s="201"/>
      <c r="L303" s="207"/>
      <c r="M303" s="196"/>
      <c r="N303" s="196"/>
      <c r="O303" s="196"/>
      <c r="P303" s="196"/>
      <c r="Q303" s="196"/>
      <c r="R303" s="196"/>
      <c r="S303" s="196"/>
      <c r="T303" s="203"/>
    </row>
    <row r="304" spans="1:20" s="140" customFormat="1" ht="93" customHeight="1" hidden="1">
      <c r="A304" s="213"/>
      <c r="B304" s="238"/>
      <c r="C304" s="178"/>
      <c r="D304" s="178" t="s">
        <v>372</v>
      </c>
      <c r="E304" s="242" t="s">
        <v>281</v>
      </c>
      <c r="F304" s="243">
        <v>40003</v>
      </c>
      <c r="G304" s="242" t="s">
        <v>68</v>
      </c>
      <c r="H304" s="244"/>
      <c r="I304" s="244"/>
      <c r="J304" s="244"/>
      <c r="K304" s="244"/>
      <c r="L304" s="245"/>
      <c r="M304" s="246"/>
      <c r="N304" s="246"/>
      <c r="O304" s="246"/>
      <c r="P304" s="246"/>
      <c r="Q304" s="246"/>
      <c r="R304" s="246"/>
      <c r="S304" s="246"/>
      <c r="T304" s="247"/>
    </row>
    <row r="305" spans="1:20" s="140" customFormat="1" ht="12" customHeight="1" hidden="1">
      <c r="A305" s="198"/>
      <c r="B305" s="200"/>
      <c r="C305" s="179"/>
      <c r="D305" s="179"/>
      <c r="E305" s="220"/>
      <c r="F305" s="222"/>
      <c r="G305" s="220"/>
      <c r="H305" s="202"/>
      <c r="I305" s="202"/>
      <c r="J305" s="202"/>
      <c r="K305" s="202"/>
      <c r="L305" s="208"/>
      <c r="M305" s="197"/>
      <c r="N305" s="197"/>
      <c r="O305" s="197"/>
      <c r="P305" s="197"/>
      <c r="Q305" s="197"/>
      <c r="R305" s="197"/>
      <c r="S305" s="197"/>
      <c r="T305" s="204"/>
    </row>
    <row r="306" spans="1:20" s="140" customFormat="1" ht="17.25" customHeight="1" hidden="1">
      <c r="A306" s="209"/>
      <c r="B306" s="210"/>
      <c r="C306" s="191" t="s">
        <v>112</v>
      </c>
      <c r="D306" s="192"/>
      <c r="E306" s="192"/>
      <c r="F306" s="192"/>
      <c r="G306" s="193"/>
      <c r="H306" s="19" t="s">
        <v>46</v>
      </c>
      <c r="I306" s="19" t="s">
        <v>59</v>
      </c>
      <c r="J306" s="19" t="s">
        <v>282</v>
      </c>
      <c r="K306" s="19" t="s">
        <v>279</v>
      </c>
      <c r="L306" s="70">
        <v>226</v>
      </c>
      <c r="M306" s="13"/>
      <c r="N306" s="13"/>
      <c r="O306" s="13"/>
      <c r="P306" s="13"/>
      <c r="Q306" s="13"/>
      <c r="R306" s="13"/>
      <c r="S306" s="13"/>
      <c r="T306" s="93">
        <v>2</v>
      </c>
    </row>
    <row r="307" spans="1:20" s="140" customFormat="1" ht="18" customHeight="1" hidden="1">
      <c r="A307" s="211"/>
      <c r="B307" s="212"/>
      <c r="C307" s="191" t="s">
        <v>283</v>
      </c>
      <c r="D307" s="192"/>
      <c r="E307" s="192"/>
      <c r="F307" s="192"/>
      <c r="G307" s="193"/>
      <c r="H307" s="19" t="s">
        <v>46</v>
      </c>
      <c r="I307" s="19" t="s">
        <v>59</v>
      </c>
      <c r="J307" s="19" t="s">
        <v>282</v>
      </c>
      <c r="K307" s="19" t="s">
        <v>279</v>
      </c>
      <c r="L307" s="27" t="s">
        <v>377</v>
      </c>
      <c r="M307" s="15"/>
      <c r="N307" s="15"/>
      <c r="O307" s="15"/>
      <c r="P307" s="15"/>
      <c r="Q307" s="15"/>
      <c r="R307" s="15"/>
      <c r="S307" s="15"/>
      <c r="T307" s="21">
        <v>2</v>
      </c>
    </row>
    <row r="308" spans="1:20" s="140" customFormat="1" ht="189" customHeight="1">
      <c r="A308" s="194">
        <v>403</v>
      </c>
      <c r="B308" s="199" t="s">
        <v>441</v>
      </c>
      <c r="C308" s="180" t="s">
        <v>284</v>
      </c>
      <c r="D308" s="58" t="s">
        <v>371</v>
      </c>
      <c r="E308" s="29" t="s">
        <v>281</v>
      </c>
      <c r="F308" s="30">
        <v>39843</v>
      </c>
      <c r="G308" s="29" t="s">
        <v>68</v>
      </c>
      <c r="H308" s="201" t="s">
        <v>46</v>
      </c>
      <c r="I308" s="201" t="s">
        <v>59</v>
      </c>
      <c r="J308" s="201" t="s">
        <v>285</v>
      </c>
      <c r="K308" s="201"/>
      <c r="L308" s="207"/>
      <c r="M308" s="196">
        <f aca="true" t="shared" si="14" ref="M308:S308">M311</f>
        <v>154.1</v>
      </c>
      <c r="N308" s="196">
        <f t="shared" si="14"/>
        <v>154.1</v>
      </c>
      <c r="O308" s="196">
        <f t="shared" si="14"/>
        <v>139.185</v>
      </c>
      <c r="P308" s="196">
        <f t="shared" si="14"/>
        <v>154.1</v>
      </c>
      <c r="Q308" s="196">
        <f>Q311</f>
        <v>154.1</v>
      </c>
      <c r="R308" s="196">
        <f>R311</f>
        <v>154.1</v>
      </c>
      <c r="S308" s="196">
        <f t="shared" si="14"/>
        <v>154.1</v>
      </c>
      <c r="T308" s="203"/>
    </row>
    <row r="309" spans="1:20" s="140" customFormat="1" ht="93" customHeight="1">
      <c r="A309" s="213"/>
      <c r="B309" s="238"/>
      <c r="C309" s="181"/>
      <c r="D309" s="181" t="s">
        <v>372</v>
      </c>
      <c r="E309" s="242" t="s">
        <v>281</v>
      </c>
      <c r="F309" s="243">
        <v>40003</v>
      </c>
      <c r="G309" s="242" t="s">
        <v>68</v>
      </c>
      <c r="H309" s="244"/>
      <c r="I309" s="244"/>
      <c r="J309" s="244"/>
      <c r="K309" s="244"/>
      <c r="L309" s="245"/>
      <c r="M309" s="246"/>
      <c r="N309" s="246"/>
      <c r="O309" s="246"/>
      <c r="P309" s="246"/>
      <c r="Q309" s="246"/>
      <c r="R309" s="246"/>
      <c r="S309" s="246"/>
      <c r="T309" s="247"/>
    </row>
    <row r="310" spans="1:20" s="140" customFormat="1" ht="12" customHeight="1">
      <c r="A310" s="198"/>
      <c r="B310" s="200"/>
      <c r="C310" s="182"/>
      <c r="D310" s="182"/>
      <c r="E310" s="220"/>
      <c r="F310" s="222"/>
      <c r="G310" s="220"/>
      <c r="H310" s="202"/>
      <c r="I310" s="202"/>
      <c r="J310" s="202"/>
      <c r="K310" s="202"/>
      <c r="L310" s="208"/>
      <c r="M310" s="197"/>
      <c r="N310" s="197"/>
      <c r="O310" s="197"/>
      <c r="P310" s="197"/>
      <c r="Q310" s="197"/>
      <c r="R310" s="197"/>
      <c r="S310" s="197"/>
      <c r="T310" s="204"/>
    </row>
    <row r="311" spans="1:20" s="140" customFormat="1" ht="28.5" customHeight="1">
      <c r="A311" s="211"/>
      <c r="B311" s="212"/>
      <c r="C311" s="228" t="s">
        <v>442</v>
      </c>
      <c r="D311" s="229"/>
      <c r="E311" s="229"/>
      <c r="F311" s="229"/>
      <c r="G311" s="230"/>
      <c r="H311" s="19" t="s">
        <v>46</v>
      </c>
      <c r="I311" s="19" t="s">
        <v>59</v>
      </c>
      <c r="J311" s="19" t="s">
        <v>285</v>
      </c>
      <c r="K311" s="19" t="s">
        <v>385</v>
      </c>
      <c r="L311" s="27" t="s">
        <v>377</v>
      </c>
      <c r="M311" s="15">
        <v>154.1</v>
      </c>
      <c r="N311" s="15">
        <v>154.1</v>
      </c>
      <c r="O311" s="15">
        <v>139.185</v>
      </c>
      <c r="P311" s="15">
        <v>154.1</v>
      </c>
      <c r="Q311" s="15">
        <v>154.1</v>
      </c>
      <c r="R311" s="15">
        <v>154.1</v>
      </c>
      <c r="S311" s="15">
        <v>154.1</v>
      </c>
      <c r="T311" s="21">
        <v>2</v>
      </c>
    </row>
    <row r="312" spans="1:132" s="158" customFormat="1" ht="24.75" customHeight="1">
      <c r="A312" s="19"/>
      <c r="B312" s="17" t="s">
        <v>40</v>
      </c>
      <c r="C312" s="191" t="s">
        <v>286</v>
      </c>
      <c r="D312" s="253"/>
      <c r="E312" s="253"/>
      <c r="F312" s="253"/>
      <c r="G312" s="253"/>
      <c r="H312" s="192"/>
      <c r="I312" s="192"/>
      <c r="J312" s="192"/>
      <c r="K312" s="192"/>
      <c r="L312" s="193"/>
      <c r="M312" s="15">
        <f>M318+M332+M341</f>
        <v>572</v>
      </c>
      <c r="N312" s="15">
        <f>N318+N332+N341</f>
        <v>572</v>
      </c>
      <c r="O312" s="15">
        <f>O318+O332+O341</f>
        <v>572</v>
      </c>
      <c r="P312" s="15">
        <f>P318+P332+P341</f>
        <v>555</v>
      </c>
      <c r="Q312" s="15">
        <f>Q313+Q318+Q326+Q332+Q338+Q341+Q356+Q359+Q364+Q367</f>
        <v>0</v>
      </c>
      <c r="R312" s="15">
        <f>R313+R318+R326+R332+R338+R341+R356+R359+R364+R367</f>
        <v>0</v>
      </c>
      <c r="S312" s="15">
        <f>S313+S318+S326+S332+S338+S341+S356+S359+S364+S367</f>
        <v>0</v>
      </c>
      <c r="T312" s="14">
        <f>T313+T318+T326+T332+T338+T341+T356+T359+T364+T367</f>
        <v>0</v>
      </c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  <c r="BW312" s="157"/>
      <c r="BX312" s="157"/>
      <c r="BY312" s="157"/>
      <c r="BZ312" s="157"/>
      <c r="CA312" s="157"/>
      <c r="CB312" s="157"/>
      <c r="CC312" s="157"/>
      <c r="CD312" s="157"/>
      <c r="CE312" s="157"/>
      <c r="CF312" s="157"/>
      <c r="CG312" s="157"/>
      <c r="CH312" s="157"/>
      <c r="CI312" s="157"/>
      <c r="CJ312" s="157"/>
      <c r="CK312" s="157"/>
      <c r="CL312" s="157"/>
      <c r="CM312" s="157"/>
      <c r="CN312" s="157"/>
      <c r="CO312" s="157"/>
      <c r="CP312" s="157"/>
      <c r="CQ312" s="157"/>
      <c r="CR312" s="157"/>
      <c r="CS312" s="157"/>
      <c r="CT312" s="157"/>
      <c r="CU312" s="157"/>
      <c r="CV312" s="157"/>
      <c r="CW312" s="157"/>
      <c r="CX312" s="157"/>
      <c r="CY312" s="157"/>
      <c r="CZ312" s="157"/>
      <c r="DA312" s="157"/>
      <c r="DB312" s="157"/>
      <c r="DC312" s="157"/>
      <c r="DD312" s="157"/>
      <c r="DE312" s="157"/>
      <c r="DF312" s="157"/>
      <c r="DG312" s="157"/>
      <c r="DH312" s="157"/>
      <c r="DI312" s="157"/>
      <c r="DJ312" s="157"/>
      <c r="DK312" s="157"/>
      <c r="DL312" s="157"/>
      <c r="DM312" s="157"/>
      <c r="DN312" s="157"/>
      <c r="DO312" s="157"/>
      <c r="DP312" s="157"/>
      <c r="DQ312" s="157"/>
      <c r="DR312" s="157"/>
      <c r="DS312" s="157"/>
      <c r="DT312" s="157"/>
      <c r="DU312" s="157"/>
      <c r="DV312" s="157"/>
      <c r="DW312" s="157"/>
      <c r="DX312" s="157"/>
      <c r="DY312" s="157"/>
      <c r="DZ312" s="157"/>
      <c r="EA312" s="157"/>
      <c r="EB312" s="157"/>
    </row>
    <row r="313" spans="1:121" s="158" customFormat="1" ht="157.5" customHeight="1" hidden="1">
      <c r="A313" s="194">
        <v>403</v>
      </c>
      <c r="B313" s="199" t="s">
        <v>287</v>
      </c>
      <c r="C313" s="180" t="s">
        <v>373</v>
      </c>
      <c r="D313" s="58" t="s">
        <v>375</v>
      </c>
      <c r="E313" s="106" t="s">
        <v>58</v>
      </c>
      <c r="F313" s="30">
        <v>41954</v>
      </c>
      <c r="G313" s="30">
        <v>42369</v>
      </c>
      <c r="H313" s="201" t="s">
        <v>59</v>
      </c>
      <c r="I313" s="201" t="s">
        <v>69</v>
      </c>
      <c r="J313" s="201" t="s">
        <v>289</v>
      </c>
      <c r="K313" s="201"/>
      <c r="L313" s="201"/>
      <c r="M313" s="196"/>
      <c r="N313" s="196"/>
      <c r="O313" s="196"/>
      <c r="P313" s="196"/>
      <c r="Q313" s="196"/>
      <c r="R313" s="196"/>
      <c r="S313" s="196"/>
      <c r="T313" s="203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  <c r="BC313" s="157"/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7"/>
      <c r="BN313" s="157"/>
      <c r="BO313" s="157"/>
      <c r="BP313" s="157"/>
      <c r="BQ313" s="157"/>
      <c r="BR313" s="157"/>
      <c r="BS313" s="157"/>
      <c r="BT313" s="157"/>
      <c r="BU313" s="157"/>
      <c r="BV313" s="157"/>
      <c r="BW313" s="157"/>
      <c r="BX313" s="157"/>
      <c r="BY313" s="157"/>
      <c r="BZ313" s="157"/>
      <c r="CA313" s="157"/>
      <c r="CB313" s="157"/>
      <c r="CC313" s="157"/>
      <c r="CD313" s="157"/>
      <c r="CE313" s="157"/>
      <c r="CF313" s="157"/>
      <c r="CG313" s="157"/>
      <c r="CH313" s="157"/>
      <c r="CI313" s="157"/>
      <c r="CJ313" s="157"/>
      <c r="CK313" s="157"/>
      <c r="CL313" s="157"/>
      <c r="CM313" s="157"/>
      <c r="CN313" s="157"/>
      <c r="CO313" s="157"/>
      <c r="CP313" s="157"/>
      <c r="CQ313" s="157"/>
      <c r="CR313" s="157"/>
      <c r="CS313" s="157"/>
      <c r="CT313" s="157"/>
      <c r="CU313" s="157"/>
      <c r="CV313" s="157"/>
      <c r="CW313" s="157"/>
      <c r="CX313" s="157"/>
      <c r="CY313" s="157"/>
      <c r="CZ313" s="157"/>
      <c r="DA313" s="157"/>
      <c r="DB313" s="157"/>
      <c r="DC313" s="157"/>
      <c r="DD313" s="157"/>
      <c r="DE313" s="157"/>
      <c r="DF313" s="157"/>
      <c r="DG313" s="157"/>
      <c r="DH313" s="157"/>
      <c r="DI313" s="157"/>
      <c r="DJ313" s="157"/>
      <c r="DK313" s="157"/>
      <c r="DL313" s="157"/>
      <c r="DM313" s="157"/>
      <c r="DN313" s="157"/>
      <c r="DO313" s="157"/>
      <c r="DP313" s="157"/>
      <c r="DQ313" s="157"/>
    </row>
    <row r="314" spans="1:121" s="158" customFormat="1" ht="113.25" customHeight="1" hidden="1">
      <c r="A314" s="213"/>
      <c r="B314" s="238"/>
      <c r="C314" s="181"/>
      <c r="D314" s="107" t="s">
        <v>376</v>
      </c>
      <c r="E314" s="108" t="s">
        <v>292</v>
      </c>
      <c r="F314" s="108" t="s">
        <v>293</v>
      </c>
      <c r="G314" s="108" t="s">
        <v>294</v>
      </c>
      <c r="H314" s="244"/>
      <c r="I314" s="244"/>
      <c r="J314" s="244"/>
      <c r="K314" s="244"/>
      <c r="L314" s="244"/>
      <c r="M314" s="246"/>
      <c r="N314" s="246"/>
      <c r="O314" s="246"/>
      <c r="P314" s="246"/>
      <c r="Q314" s="246"/>
      <c r="R314" s="246"/>
      <c r="S314" s="246"/>
      <c r="T314" s="24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7"/>
      <c r="BC314" s="157"/>
      <c r="BD314" s="157"/>
      <c r="BE314" s="157"/>
      <c r="BF314" s="157"/>
      <c r="BG314" s="157"/>
      <c r="BH314" s="157"/>
      <c r="BI314" s="157"/>
      <c r="BJ314" s="157"/>
      <c r="BK314" s="157"/>
      <c r="BL314" s="157"/>
      <c r="BM314" s="157"/>
      <c r="BN314" s="157"/>
      <c r="BO314" s="157"/>
      <c r="BP314" s="157"/>
      <c r="BQ314" s="157"/>
      <c r="BR314" s="157"/>
      <c r="BS314" s="157"/>
      <c r="BT314" s="157"/>
      <c r="BU314" s="157"/>
      <c r="BV314" s="157"/>
      <c r="BW314" s="157"/>
      <c r="BX314" s="157"/>
      <c r="BY314" s="157"/>
      <c r="BZ314" s="157"/>
      <c r="CA314" s="157"/>
      <c r="CB314" s="157"/>
      <c r="CC314" s="157"/>
      <c r="CD314" s="157"/>
      <c r="CE314" s="157"/>
      <c r="CF314" s="157"/>
      <c r="CG314" s="157"/>
      <c r="CH314" s="157"/>
      <c r="CI314" s="157"/>
      <c r="CJ314" s="157"/>
      <c r="CK314" s="157"/>
      <c r="CL314" s="157"/>
      <c r="CM314" s="157"/>
      <c r="CN314" s="157"/>
      <c r="CO314" s="157"/>
      <c r="CP314" s="157"/>
      <c r="CQ314" s="157"/>
      <c r="CR314" s="157"/>
      <c r="CS314" s="157"/>
      <c r="CT314" s="157"/>
      <c r="CU314" s="157"/>
      <c r="CV314" s="157"/>
      <c r="CW314" s="157"/>
      <c r="CX314" s="157"/>
      <c r="CY314" s="157"/>
      <c r="CZ314" s="157"/>
      <c r="DA314" s="157"/>
      <c r="DB314" s="157"/>
      <c r="DC314" s="157"/>
      <c r="DD314" s="157"/>
      <c r="DE314" s="157"/>
      <c r="DF314" s="157"/>
      <c r="DG314" s="157"/>
      <c r="DH314" s="157"/>
      <c r="DI314" s="157"/>
      <c r="DJ314" s="157"/>
      <c r="DK314" s="157"/>
      <c r="DL314" s="157"/>
      <c r="DM314" s="157"/>
      <c r="DN314" s="157"/>
      <c r="DO314" s="157"/>
      <c r="DP314" s="157"/>
      <c r="DQ314" s="157"/>
    </row>
    <row r="315" spans="1:121" s="158" customFormat="1" ht="14.25" customHeight="1" hidden="1">
      <c r="A315" s="213"/>
      <c r="B315" s="238"/>
      <c r="C315" s="181"/>
      <c r="D315" s="109"/>
      <c r="E315" s="110"/>
      <c r="F315" s="110"/>
      <c r="G315" s="110"/>
      <c r="H315" s="244"/>
      <c r="I315" s="244"/>
      <c r="J315" s="244"/>
      <c r="K315" s="244"/>
      <c r="L315" s="244"/>
      <c r="M315" s="246"/>
      <c r="N315" s="246"/>
      <c r="O315" s="246"/>
      <c r="P315" s="246"/>
      <c r="Q315" s="246"/>
      <c r="R315" s="246"/>
      <c r="S315" s="246"/>
      <c r="T315" s="24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157"/>
      <c r="BD315" s="157"/>
      <c r="BE315" s="157"/>
      <c r="BF315" s="157"/>
      <c r="BG315" s="157"/>
      <c r="BH315" s="157"/>
      <c r="BI315" s="157"/>
      <c r="BJ315" s="157"/>
      <c r="BK315" s="157"/>
      <c r="BL315" s="157"/>
      <c r="BM315" s="157"/>
      <c r="BN315" s="157"/>
      <c r="BO315" s="157"/>
      <c r="BP315" s="157"/>
      <c r="BQ315" s="157"/>
      <c r="BR315" s="157"/>
      <c r="BS315" s="157"/>
      <c r="BT315" s="157"/>
      <c r="BU315" s="157"/>
      <c r="BV315" s="157"/>
      <c r="BW315" s="157"/>
      <c r="BX315" s="157"/>
      <c r="BY315" s="157"/>
      <c r="BZ315" s="157"/>
      <c r="CA315" s="157"/>
      <c r="CB315" s="157"/>
      <c r="CC315" s="157"/>
      <c r="CD315" s="157"/>
      <c r="CE315" s="157"/>
      <c r="CF315" s="157"/>
      <c r="CG315" s="157"/>
      <c r="CH315" s="157"/>
      <c r="CI315" s="157"/>
      <c r="CJ315" s="157"/>
      <c r="CK315" s="157"/>
      <c r="CL315" s="157"/>
      <c r="CM315" s="157"/>
      <c r="CN315" s="157"/>
      <c r="CO315" s="157"/>
      <c r="CP315" s="157"/>
      <c r="CQ315" s="157"/>
      <c r="CR315" s="157"/>
      <c r="CS315" s="157"/>
      <c r="CT315" s="157"/>
      <c r="CU315" s="157"/>
      <c r="CV315" s="157"/>
      <c r="CW315" s="157"/>
      <c r="CX315" s="157"/>
      <c r="CY315" s="157"/>
      <c r="CZ315" s="157"/>
      <c r="DA315" s="157"/>
      <c r="DB315" s="157"/>
      <c r="DC315" s="157"/>
      <c r="DD315" s="157"/>
      <c r="DE315" s="157"/>
      <c r="DF315" s="157"/>
      <c r="DG315" s="157"/>
      <c r="DH315" s="157"/>
      <c r="DI315" s="157"/>
      <c r="DJ315" s="157"/>
      <c r="DK315" s="157"/>
      <c r="DL315" s="157"/>
      <c r="DM315" s="157"/>
      <c r="DN315" s="157"/>
      <c r="DO315" s="157"/>
      <c r="DP315" s="157"/>
      <c r="DQ315" s="157"/>
    </row>
    <row r="316" spans="1:121" s="158" customFormat="1" ht="17.25" customHeight="1" hidden="1">
      <c r="A316" s="198"/>
      <c r="B316" s="200"/>
      <c r="C316" s="182"/>
      <c r="D316" s="111"/>
      <c r="E316" s="112"/>
      <c r="F316" s="112"/>
      <c r="G316" s="112"/>
      <c r="H316" s="202"/>
      <c r="I316" s="202"/>
      <c r="J316" s="202"/>
      <c r="K316" s="202"/>
      <c r="L316" s="202"/>
      <c r="M316" s="197"/>
      <c r="N316" s="197"/>
      <c r="O316" s="197"/>
      <c r="P316" s="197"/>
      <c r="Q316" s="197"/>
      <c r="R316" s="197"/>
      <c r="S316" s="197"/>
      <c r="T316" s="204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  <c r="AX316" s="157"/>
      <c r="AY316" s="157"/>
      <c r="AZ316" s="157"/>
      <c r="BA316" s="157"/>
      <c r="BB316" s="157"/>
      <c r="BC316" s="157"/>
      <c r="BD316" s="157"/>
      <c r="BE316" s="157"/>
      <c r="BF316" s="157"/>
      <c r="BG316" s="157"/>
      <c r="BH316" s="157"/>
      <c r="BI316" s="157"/>
      <c r="BJ316" s="157"/>
      <c r="BK316" s="157"/>
      <c r="BL316" s="157"/>
      <c r="BM316" s="157"/>
      <c r="BN316" s="157"/>
      <c r="BO316" s="157"/>
      <c r="BP316" s="157"/>
      <c r="BQ316" s="157"/>
      <c r="BR316" s="157"/>
      <c r="BS316" s="157"/>
      <c r="BT316" s="157"/>
      <c r="BU316" s="157"/>
      <c r="BV316" s="157"/>
      <c r="BW316" s="157"/>
      <c r="BX316" s="157"/>
      <c r="BY316" s="157"/>
      <c r="BZ316" s="157"/>
      <c r="CA316" s="157"/>
      <c r="CB316" s="157"/>
      <c r="CC316" s="157"/>
      <c r="CD316" s="157"/>
      <c r="CE316" s="157"/>
      <c r="CF316" s="157"/>
      <c r="CG316" s="157"/>
      <c r="CH316" s="157"/>
      <c r="CI316" s="157"/>
      <c r="CJ316" s="157"/>
      <c r="CK316" s="157"/>
      <c r="CL316" s="157"/>
      <c r="CM316" s="157"/>
      <c r="CN316" s="157"/>
      <c r="CO316" s="157"/>
      <c r="CP316" s="157"/>
      <c r="CQ316" s="157"/>
      <c r="CR316" s="157"/>
      <c r="CS316" s="157"/>
      <c r="CT316" s="157"/>
      <c r="CU316" s="157"/>
      <c r="CV316" s="157"/>
      <c r="CW316" s="157"/>
      <c r="CX316" s="157"/>
      <c r="CY316" s="157"/>
      <c r="CZ316" s="157"/>
      <c r="DA316" s="157"/>
      <c r="DB316" s="157"/>
      <c r="DC316" s="157"/>
      <c r="DD316" s="157"/>
      <c r="DE316" s="157"/>
      <c r="DF316" s="157"/>
      <c r="DG316" s="157"/>
      <c r="DH316" s="157"/>
      <c r="DI316" s="157"/>
      <c r="DJ316" s="157"/>
      <c r="DK316" s="157"/>
      <c r="DL316" s="157"/>
      <c r="DM316" s="157"/>
      <c r="DN316" s="157"/>
      <c r="DO316" s="157"/>
      <c r="DP316" s="157"/>
      <c r="DQ316" s="157"/>
    </row>
    <row r="317" spans="1:121" s="158" customFormat="1" ht="18" customHeight="1" hidden="1">
      <c r="A317" s="267"/>
      <c r="B317" s="268"/>
      <c r="C317" s="191" t="s">
        <v>295</v>
      </c>
      <c r="D317" s="205"/>
      <c r="E317" s="205"/>
      <c r="F317" s="205"/>
      <c r="G317" s="206"/>
      <c r="H317" s="19" t="s">
        <v>59</v>
      </c>
      <c r="I317" s="19" t="s">
        <v>69</v>
      </c>
      <c r="J317" s="19" t="s">
        <v>289</v>
      </c>
      <c r="K317" s="19" t="s">
        <v>296</v>
      </c>
      <c r="L317" s="19" t="s">
        <v>377</v>
      </c>
      <c r="M317" s="97"/>
      <c r="N317" s="15"/>
      <c r="O317" s="15"/>
      <c r="P317" s="15"/>
      <c r="Q317" s="15"/>
      <c r="R317" s="15"/>
      <c r="S317" s="15"/>
      <c r="T317" s="21">
        <v>3</v>
      </c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  <c r="AY317" s="157"/>
      <c r="AZ317" s="157"/>
      <c r="BA317" s="157"/>
      <c r="BB317" s="157"/>
      <c r="BC317" s="157"/>
      <c r="BD317" s="157"/>
      <c r="BE317" s="157"/>
      <c r="BF317" s="157"/>
      <c r="BG317" s="157"/>
      <c r="BH317" s="157"/>
      <c r="BI317" s="157"/>
      <c r="BJ317" s="157"/>
      <c r="BK317" s="157"/>
      <c r="BL317" s="157"/>
      <c r="BM317" s="157"/>
      <c r="BN317" s="157"/>
      <c r="BO317" s="157"/>
      <c r="BP317" s="157"/>
      <c r="BQ317" s="157"/>
      <c r="BR317" s="157"/>
      <c r="BS317" s="157"/>
      <c r="BT317" s="157"/>
      <c r="BU317" s="157"/>
      <c r="BV317" s="157"/>
      <c r="BW317" s="157"/>
      <c r="BX317" s="157"/>
      <c r="BY317" s="157"/>
      <c r="BZ317" s="157"/>
      <c r="CA317" s="157"/>
      <c r="CB317" s="157"/>
      <c r="CC317" s="157"/>
      <c r="CD317" s="157"/>
      <c r="CE317" s="157"/>
      <c r="CF317" s="157"/>
      <c r="CG317" s="157"/>
      <c r="CH317" s="157"/>
      <c r="CI317" s="157"/>
      <c r="CJ317" s="157"/>
      <c r="CK317" s="157"/>
      <c r="CL317" s="157"/>
      <c r="CM317" s="157"/>
      <c r="CN317" s="157"/>
      <c r="CO317" s="157"/>
      <c r="CP317" s="157"/>
      <c r="CQ317" s="157"/>
      <c r="CR317" s="157"/>
      <c r="CS317" s="157"/>
      <c r="CT317" s="157"/>
      <c r="CU317" s="157"/>
      <c r="CV317" s="157"/>
      <c r="CW317" s="157"/>
      <c r="CX317" s="157"/>
      <c r="CY317" s="157"/>
      <c r="CZ317" s="157"/>
      <c r="DA317" s="157"/>
      <c r="DB317" s="157"/>
      <c r="DC317" s="157"/>
      <c r="DD317" s="157"/>
      <c r="DE317" s="157"/>
      <c r="DF317" s="157"/>
      <c r="DG317" s="157"/>
      <c r="DH317" s="157"/>
      <c r="DI317" s="157"/>
      <c r="DJ317" s="157"/>
      <c r="DK317" s="157"/>
      <c r="DL317" s="157"/>
      <c r="DM317" s="157"/>
      <c r="DN317" s="157"/>
      <c r="DO317" s="157"/>
      <c r="DP317" s="157"/>
      <c r="DQ317" s="157"/>
    </row>
    <row r="318" spans="1:121" s="158" customFormat="1" ht="113.25" customHeight="1">
      <c r="A318" s="194">
        <v>403</v>
      </c>
      <c r="B318" s="199" t="s">
        <v>443</v>
      </c>
      <c r="C318" s="177" t="s">
        <v>427</v>
      </c>
      <c r="D318" s="58" t="s">
        <v>360</v>
      </c>
      <c r="E318" s="106" t="s">
        <v>58</v>
      </c>
      <c r="F318" s="106" t="s">
        <v>94</v>
      </c>
      <c r="G318" s="113"/>
      <c r="H318" s="201" t="s">
        <v>59</v>
      </c>
      <c r="I318" s="201" t="s">
        <v>69</v>
      </c>
      <c r="J318" s="201" t="s">
        <v>300</v>
      </c>
      <c r="K318" s="201"/>
      <c r="L318" s="201"/>
      <c r="M318" s="196">
        <f>M322</f>
        <v>47.3</v>
      </c>
      <c r="N318" s="196">
        <f>N322</f>
        <v>47.3</v>
      </c>
      <c r="O318" s="196">
        <f>O322</f>
        <v>47.3</v>
      </c>
      <c r="P318" s="196">
        <f>P322</f>
        <v>51</v>
      </c>
      <c r="Q318" s="196"/>
      <c r="R318" s="196"/>
      <c r="S318" s="196"/>
      <c r="T318" s="203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  <c r="AY318" s="157"/>
      <c r="AZ318" s="157"/>
      <c r="BA318" s="157"/>
      <c r="BB318" s="157"/>
      <c r="BC318" s="157"/>
      <c r="BD318" s="157"/>
      <c r="BE318" s="157"/>
      <c r="BF318" s="157"/>
      <c r="BG318" s="157"/>
      <c r="BH318" s="157"/>
      <c r="BI318" s="157"/>
      <c r="BJ318" s="157"/>
      <c r="BK318" s="157"/>
      <c r="BL318" s="157"/>
      <c r="BM318" s="157"/>
      <c r="BN318" s="157"/>
      <c r="BO318" s="157"/>
      <c r="BP318" s="157"/>
      <c r="BQ318" s="157"/>
      <c r="BR318" s="157"/>
      <c r="BS318" s="157"/>
      <c r="BT318" s="157"/>
      <c r="BU318" s="157"/>
      <c r="BV318" s="157"/>
      <c r="BW318" s="157"/>
      <c r="BX318" s="157"/>
      <c r="BY318" s="157"/>
      <c r="BZ318" s="157"/>
      <c r="CA318" s="157"/>
      <c r="CB318" s="157"/>
      <c r="CC318" s="157"/>
      <c r="CD318" s="157"/>
      <c r="CE318" s="157"/>
      <c r="CF318" s="157"/>
      <c r="CG318" s="157"/>
      <c r="CH318" s="157"/>
      <c r="CI318" s="157"/>
      <c r="CJ318" s="157"/>
      <c r="CK318" s="157"/>
      <c r="CL318" s="157"/>
      <c r="CM318" s="157"/>
      <c r="CN318" s="157"/>
      <c r="CO318" s="157"/>
      <c r="CP318" s="157"/>
      <c r="CQ318" s="157"/>
      <c r="CR318" s="157"/>
      <c r="CS318" s="157"/>
      <c r="CT318" s="157"/>
      <c r="CU318" s="157"/>
      <c r="CV318" s="157"/>
      <c r="CW318" s="157"/>
      <c r="CX318" s="157"/>
      <c r="CY318" s="157"/>
      <c r="CZ318" s="157"/>
      <c r="DA318" s="157"/>
      <c r="DB318" s="157"/>
      <c r="DC318" s="157"/>
      <c r="DD318" s="157"/>
      <c r="DE318" s="157"/>
      <c r="DF318" s="157"/>
      <c r="DG318" s="157"/>
      <c r="DH318" s="157"/>
      <c r="DI318" s="157"/>
      <c r="DJ318" s="157"/>
      <c r="DK318" s="157"/>
      <c r="DL318" s="157"/>
      <c r="DM318" s="157"/>
      <c r="DN318" s="157"/>
      <c r="DO318" s="157"/>
      <c r="DP318" s="157"/>
      <c r="DQ318" s="157"/>
    </row>
    <row r="319" spans="1:121" s="158" customFormat="1" ht="10.5" customHeight="1">
      <c r="A319" s="213"/>
      <c r="B319" s="238"/>
      <c r="C319" s="178"/>
      <c r="D319" s="181" t="s">
        <v>397</v>
      </c>
      <c r="E319" s="336" t="s">
        <v>399</v>
      </c>
      <c r="F319" s="336" t="s">
        <v>396</v>
      </c>
      <c r="G319" s="336" t="s">
        <v>398</v>
      </c>
      <c r="H319" s="244"/>
      <c r="I319" s="244"/>
      <c r="J319" s="244"/>
      <c r="K319" s="244"/>
      <c r="L319" s="244"/>
      <c r="M319" s="246"/>
      <c r="N319" s="246"/>
      <c r="O319" s="246"/>
      <c r="P319" s="246"/>
      <c r="Q319" s="246"/>
      <c r="R319" s="246"/>
      <c r="S319" s="246"/>
      <c r="T319" s="24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  <c r="AY319" s="157"/>
      <c r="AZ319" s="157"/>
      <c r="BA319" s="157"/>
      <c r="BB319" s="157"/>
      <c r="BC319" s="157"/>
      <c r="BD319" s="157"/>
      <c r="BE319" s="157"/>
      <c r="BF319" s="157"/>
      <c r="BG319" s="157"/>
      <c r="BH319" s="157"/>
      <c r="BI319" s="157"/>
      <c r="BJ319" s="157"/>
      <c r="BK319" s="157"/>
      <c r="BL319" s="157"/>
      <c r="BM319" s="157"/>
      <c r="BN319" s="157"/>
      <c r="BO319" s="157"/>
      <c r="BP319" s="157"/>
      <c r="BQ319" s="157"/>
      <c r="BR319" s="157"/>
      <c r="BS319" s="157"/>
      <c r="BT319" s="157"/>
      <c r="BU319" s="157"/>
      <c r="BV319" s="157"/>
      <c r="BW319" s="157"/>
      <c r="BX319" s="157"/>
      <c r="BY319" s="157"/>
      <c r="BZ319" s="157"/>
      <c r="CA319" s="157"/>
      <c r="CB319" s="157"/>
      <c r="CC319" s="157"/>
      <c r="CD319" s="157"/>
      <c r="CE319" s="157"/>
      <c r="CF319" s="157"/>
      <c r="CG319" s="157"/>
      <c r="CH319" s="157"/>
      <c r="CI319" s="157"/>
      <c r="CJ319" s="157"/>
      <c r="CK319" s="157"/>
      <c r="CL319" s="157"/>
      <c r="CM319" s="157"/>
      <c r="CN319" s="157"/>
      <c r="CO319" s="157"/>
      <c r="CP319" s="157"/>
      <c r="CQ319" s="157"/>
      <c r="CR319" s="157"/>
      <c r="CS319" s="157"/>
      <c r="CT319" s="157"/>
      <c r="CU319" s="157"/>
      <c r="CV319" s="157"/>
      <c r="CW319" s="157"/>
      <c r="CX319" s="157"/>
      <c r="CY319" s="157"/>
      <c r="CZ319" s="157"/>
      <c r="DA319" s="157"/>
      <c r="DB319" s="157"/>
      <c r="DC319" s="157"/>
      <c r="DD319" s="157"/>
      <c r="DE319" s="157"/>
      <c r="DF319" s="157"/>
      <c r="DG319" s="157"/>
      <c r="DH319" s="157"/>
      <c r="DI319" s="157"/>
      <c r="DJ319" s="157"/>
      <c r="DK319" s="157"/>
      <c r="DL319" s="157"/>
      <c r="DM319" s="157"/>
      <c r="DN319" s="157"/>
      <c r="DO319" s="157"/>
      <c r="DP319" s="157"/>
      <c r="DQ319" s="157"/>
    </row>
    <row r="320" spans="1:121" s="158" customFormat="1" ht="10.5" customHeight="1">
      <c r="A320" s="213"/>
      <c r="B320" s="238"/>
      <c r="C320" s="178"/>
      <c r="D320" s="181"/>
      <c r="E320" s="336"/>
      <c r="F320" s="336"/>
      <c r="G320" s="336"/>
      <c r="H320" s="244"/>
      <c r="I320" s="244"/>
      <c r="J320" s="244"/>
      <c r="K320" s="244"/>
      <c r="L320" s="244"/>
      <c r="M320" s="246"/>
      <c r="N320" s="246"/>
      <c r="O320" s="246"/>
      <c r="P320" s="246"/>
      <c r="Q320" s="246"/>
      <c r="R320" s="246"/>
      <c r="S320" s="246"/>
      <c r="T320" s="24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  <c r="AY320" s="157"/>
      <c r="AZ320" s="157"/>
      <c r="BA320" s="157"/>
      <c r="BB320" s="157"/>
      <c r="BC320" s="157"/>
      <c r="BD320" s="157"/>
      <c r="BE320" s="157"/>
      <c r="BF320" s="157"/>
      <c r="BG320" s="157"/>
      <c r="BH320" s="157"/>
      <c r="BI320" s="157"/>
      <c r="BJ320" s="157"/>
      <c r="BK320" s="157"/>
      <c r="BL320" s="157"/>
      <c r="BM320" s="157"/>
      <c r="BN320" s="157"/>
      <c r="BO320" s="157"/>
      <c r="BP320" s="157"/>
      <c r="BQ320" s="157"/>
      <c r="BR320" s="157"/>
      <c r="BS320" s="157"/>
      <c r="BT320" s="157"/>
      <c r="BU320" s="157"/>
      <c r="BV320" s="157"/>
      <c r="BW320" s="157"/>
      <c r="BX320" s="157"/>
      <c r="BY320" s="157"/>
      <c r="BZ320" s="157"/>
      <c r="CA320" s="157"/>
      <c r="CB320" s="157"/>
      <c r="CC320" s="157"/>
      <c r="CD320" s="157"/>
      <c r="CE320" s="157"/>
      <c r="CF320" s="157"/>
      <c r="CG320" s="157"/>
      <c r="CH320" s="157"/>
      <c r="CI320" s="157"/>
      <c r="CJ320" s="157"/>
      <c r="CK320" s="157"/>
      <c r="CL320" s="157"/>
      <c r="CM320" s="157"/>
      <c r="CN320" s="157"/>
      <c r="CO320" s="157"/>
      <c r="CP320" s="157"/>
      <c r="CQ320" s="157"/>
      <c r="CR320" s="157"/>
      <c r="CS320" s="157"/>
      <c r="CT320" s="157"/>
      <c r="CU320" s="157"/>
      <c r="CV320" s="157"/>
      <c r="CW320" s="157"/>
      <c r="CX320" s="157"/>
      <c r="CY320" s="157"/>
      <c r="CZ320" s="157"/>
      <c r="DA320" s="157"/>
      <c r="DB320" s="157"/>
      <c r="DC320" s="157"/>
      <c r="DD320" s="157"/>
      <c r="DE320" s="157"/>
      <c r="DF320" s="157"/>
      <c r="DG320" s="157"/>
      <c r="DH320" s="157"/>
      <c r="DI320" s="157"/>
      <c r="DJ320" s="157"/>
      <c r="DK320" s="157"/>
      <c r="DL320" s="157"/>
      <c r="DM320" s="157"/>
      <c r="DN320" s="157"/>
      <c r="DO320" s="157"/>
      <c r="DP320" s="157"/>
      <c r="DQ320" s="157"/>
    </row>
    <row r="321" spans="1:121" s="158" customFormat="1" ht="63" customHeight="1">
      <c r="A321" s="198"/>
      <c r="B321" s="200"/>
      <c r="C321" s="179"/>
      <c r="D321" s="182"/>
      <c r="E321" s="337"/>
      <c r="F321" s="337"/>
      <c r="G321" s="337"/>
      <c r="H321" s="202"/>
      <c r="I321" s="202"/>
      <c r="J321" s="202"/>
      <c r="K321" s="202"/>
      <c r="L321" s="202"/>
      <c r="M321" s="197"/>
      <c r="N321" s="197"/>
      <c r="O321" s="197"/>
      <c r="P321" s="197"/>
      <c r="Q321" s="197"/>
      <c r="R321" s="197"/>
      <c r="S321" s="197"/>
      <c r="T321" s="204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  <c r="AY321" s="157"/>
      <c r="AZ321" s="157"/>
      <c r="BA321" s="157"/>
      <c r="BB321" s="157"/>
      <c r="BC321" s="157"/>
      <c r="BD321" s="157"/>
      <c r="BE321" s="157"/>
      <c r="BF321" s="157"/>
      <c r="BG321" s="157"/>
      <c r="BH321" s="157"/>
      <c r="BI321" s="157"/>
      <c r="BJ321" s="157"/>
      <c r="BK321" s="157"/>
      <c r="BL321" s="157"/>
      <c r="BM321" s="157"/>
      <c r="BN321" s="157"/>
      <c r="BO321" s="157"/>
      <c r="BP321" s="157"/>
      <c r="BQ321" s="157"/>
      <c r="BR321" s="157"/>
      <c r="BS321" s="157"/>
      <c r="BT321" s="157"/>
      <c r="BU321" s="157"/>
      <c r="BV321" s="157"/>
      <c r="BW321" s="157"/>
      <c r="BX321" s="157"/>
      <c r="BY321" s="157"/>
      <c r="BZ321" s="157"/>
      <c r="CA321" s="157"/>
      <c r="CB321" s="157"/>
      <c r="CC321" s="157"/>
      <c r="CD321" s="157"/>
      <c r="CE321" s="157"/>
      <c r="CF321" s="157"/>
      <c r="CG321" s="157"/>
      <c r="CH321" s="157"/>
      <c r="CI321" s="157"/>
      <c r="CJ321" s="157"/>
      <c r="CK321" s="157"/>
      <c r="CL321" s="157"/>
      <c r="CM321" s="157"/>
      <c r="CN321" s="157"/>
      <c r="CO321" s="157"/>
      <c r="CP321" s="157"/>
      <c r="CQ321" s="157"/>
      <c r="CR321" s="157"/>
      <c r="CS321" s="157"/>
      <c r="CT321" s="157"/>
      <c r="CU321" s="157"/>
      <c r="CV321" s="157"/>
      <c r="CW321" s="157"/>
      <c r="CX321" s="157"/>
      <c r="CY321" s="157"/>
      <c r="CZ321" s="157"/>
      <c r="DA321" s="157"/>
      <c r="DB321" s="157"/>
      <c r="DC321" s="157"/>
      <c r="DD321" s="157"/>
      <c r="DE321" s="157"/>
      <c r="DF321" s="157"/>
      <c r="DG321" s="157"/>
      <c r="DH321" s="157"/>
      <c r="DI321" s="157"/>
      <c r="DJ321" s="157"/>
      <c r="DK321" s="157"/>
      <c r="DL321" s="157"/>
      <c r="DM321" s="157"/>
      <c r="DN321" s="157"/>
      <c r="DO321" s="157"/>
      <c r="DP321" s="157"/>
      <c r="DQ321" s="157"/>
    </row>
    <row r="322" spans="1:121" s="158" customFormat="1" ht="42.75" customHeight="1">
      <c r="A322" s="267"/>
      <c r="B322" s="268"/>
      <c r="C322" s="191" t="s">
        <v>301</v>
      </c>
      <c r="D322" s="205"/>
      <c r="E322" s="205"/>
      <c r="F322" s="205"/>
      <c r="G322" s="206"/>
      <c r="H322" s="19" t="s">
        <v>59</v>
      </c>
      <c r="I322" s="19" t="s">
        <v>69</v>
      </c>
      <c r="J322" s="19" t="s">
        <v>300</v>
      </c>
      <c r="K322" s="19" t="s">
        <v>296</v>
      </c>
      <c r="L322" s="19" t="s">
        <v>377</v>
      </c>
      <c r="M322" s="97">
        <v>47.3</v>
      </c>
      <c r="N322" s="15">
        <v>47.3</v>
      </c>
      <c r="O322" s="15">
        <v>47.3</v>
      </c>
      <c r="P322" s="15">
        <v>51</v>
      </c>
      <c r="Q322" s="15"/>
      <c r="R322" s="15"/>
      <c r="S322" s="15"/>
      <c r="T322" s="21">
        <v>3</v>
      </c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  <c r="AY322" s="157"/>
      <c r="AZ322" s="157"/>
      <c r="BA322" s="157"/>
      <c r="BB322" s="157"/>
      <c r="BC322" s="157"/>
      <c r="BD322" s="157"/>
      <c r="BE322" s="157"/>
      <c r="BF322" s="157"/>
      <c r="BG322" s="157"/>
      <c r="BH322" s="157"/>
      <c r="BI322" s="157"/>
      <c r="BJ322" s="157"/>
      <c r="BK322" s="157"/>
      <c r="BL322" s="157"/>
      <c r="BM322" s="157"/>
      <c r="BN322" s="157"/>
      <c r="BO322" s="157"/>
      <c r="BP322" s="157"/>
      <c r="BQ322" s="157"/>
      <c r="BR322" s="157"/>
      <c r="BS322" s="157"/>
      <c r="BT322" s="157"/>
      <c r="BU322" s="157"/>
      <c r="BV322" s="157"/>
      <c r="BW322" s="157"/>
      <c r="BX322" s="157"/>
      <c r="BY322" s="157"/>
      <c r="BZ322" s="157"/>
      <c r="CA322" s="157"/>
      <c r="CB322" s="157"/>
      <c r="CC322" s="157"/>
      <c r="CD322" s="157"/>
      <c r="CE322" s="157"/>
      <c r="CF322" s="157"/>
      <c r="CG322" s="157"/>
      <c r="CH322" s="157"/>
      <c r="CI322" s="157"/>
      <c r="CJ322" s="157"/>
      <c r="CK322" s="157"/>
      <c r="CL322" s="157"/>
      <c r="CM322" s="157"/>
      <c r="CN322" s="157"/>
      <c r="CO322" s="157"/>
      <c r="CP322" s="157"/>
      <c r="CQ322" s="157"/>
      <c r="CR322" s="157"/>
      <c r="CS322" s="157"/>
      <c r="CT322" s="157"/>
      <c r="CU322" s="157"/>
      <c r="CV322" s="157"/>
      <c r="CW322" s="157"/>
      <c r="CX322" s="157"/>
      <c r="CY322" s="157"/>
      <c r="CZ322" s="157"/>
      <c r="DA322" s="157"/>
      <c r="DB322" s="157"/>
      <c r="DC322" s="157"/>
      <c r="DD322" s="157"/>
      <c r="DE322" s="157"/>
      <c r="DF322" s="157"/>
      <c r="DG322" s="157"/>
      <c r="DH322" s="157"/>
      <c r="DI322" s="157"/>
      <c r="DJ322" s="157"/>
      <c r="DK322" s="157"/>
      <c r="DL322" s="157"/>
      <c r="DM322" s="157"/>
      <c r="DN322" s="157"/>
      <c r="DO322" s="157"/>
      <c r="DP322" s="157"/>
      <c r="DQ322" s="157"/>
    </row>
    <row r="323" spans="1:121" s="158" customFormat="1" ht="102.75" customHeight="1" hidden="1">
      <c r="A323" s="194">
        <v>403</v>
      </c>
      <c r="B323" s="199" t="s">
        <v>302</v>
      </c>
      <c r="C323" s="177" t="s">
        <v>0</v>
      </c>
      <c r="D323" s="28" t="s">
        <v>288</v>
      </c>
      <c r="E323" s="29" t="s">
        <v>303</v>
      </c>
      <c r="F323" s="30">
        <v>41562</v>
      </c>
      <c r="G323" s="30">
        <v>42004</v>
      </c>
      <c r="H323" s="201" t="s">
        <v>59</v>
      </c>
      <c r="I323" s="201" t="s">
        <v>69</v>
      </c>
      <c r="J323" s="201" t="s">
        <v>304</v>
      </c>
      <c r="K323" s="201"/>
      <c r="L323" s="201"/>
      <c r="M323" s="196"/>
      <c r="N323" s="196">
        <f>N325</f>
        <v>14.9</v>
      </c>
      <c r="O323" s="196">
        <f>O325</f>
        <v>14.9</v>
      </c>
      <c r="P323" s="196"/>
      <c r="Q323" s="196"/>
      <c r="R323" s="196"/>
      <c r="S323" s="196"/>
      <c r="T323" s="203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  <c r="AY323" s="157"/>
      <c r="AZ323" s="157"/>
      <c r="BA323" s="157"/>
      <c r="BB323" s="157"/>
      <c r="BC323" s="157"/>
      <c r="BD323" s="157"/>
      <c r="BE323" s="157"/>
      <c r="BF323" s="157"/>
      <c r="BG323" s="157"/>
      <c r="BH323" s="157"/>
      <c r="BI323" s="157"/>
      <c r="BJ323" s="157"/>
      <c r="BK323" s="157"/>
      <c r="BL323" s="157"/>
      <c r="BM323" s="157"/>
      <c r="BN323" s="157"/>
      <c r="BO323" s="157"/>
      <c r="BP323" s="157"/>
      <c r="BQ323" s="157"/>
      <c r="BR323" s="157"/>
      <c r="BS323" s="157"/>
      <c r="BT323" s="157"/>
      <c r="BU323" s="157"/>
      <c r="BV323" s="157"/>
      <c r="BW323" s="157"/>
      <c r="BX323" s="157"/>
      <c r="BY323" s="157"/>
      <c r="BZ323" s="157"/>
      <c r="CA323" s="157"/>
      <c r="CB323" s="157"/>
      <c r="CC323" s="157"/>
      <c r="CD323" s="157"/>
      <c r="CE323" s="157"/>
      <c r="CF323" s="157"/>
      <c r="CG323" s="157"/>
      <c r="CH323" s="157"/>
      <c r="CI323" s="157"/>
      <c r="CJ323" s="157"/>
      <c r="CK323" s="157"/>
      <c r="CL323" s="157"/>
      <c r="CM323" s="157"/>
      <c r="CN323" s="157"/>
      <c r="CO323" s="157"/>
      <c r="CP323" s="157"/>
      <c r="CQ323" s="157"/>
      <c r="CR323" s="157"/>
      <c r="CS323" s="157"/>
      <c r="CT323" s="157"/>
      <c r="CU323" s="157"/>
      <c r="CV323" s="157"/>
      <c r="CW323" s="157"/>
      <c r="CX323" s="157"/>
      <c r="CY323" s="157"/>
      <c r="CZ323" s="157"/>
      <c r="DA323" s="157"/>
      <c r="DB323" s="157"/>
      <c r="DC323" s="157"/>
      <c r="DD323" s="157"/>
      <c r="DE323" s="157"/>
      <c r="DF323" s="157"/>
      <c r="DG323" s="157"/>
      <c r="DH323" s="157"/>
      <c r="DI323" s="157"/>
      <c r="DJ323" s="157"/>
      <c r="DK323" s="157"/>
      <c r="DL323" s="157"/>
      <c r="DM323" s="157"/>
      <c r="DN323" s="157"/>
      <c r="DO323" s="157"/>
      <c r="DP323" s="157"/>
      <c r="DQ323" s="157"/>
    </row>
    <row r="324" spans="1:121" s="158" customFormat="1" ht="150.75" customHeight="1" hidden="1">
      <c r="A324" s="198"/>
      <c r="B324" s="200"/>
      <c r="C324" s="179"/>
      <c r="D324" s="114" t="s">
        <v>374</v>
      </c>
      <c r="E324" s="115" t="s">
        <v>58</v>
      </c>
      <c r="F324" s="115" t="s">
        <v>290</v>
      </c>
      <c r="G324" s="115" t="s">
        <v>291</v>
      </c>
      <c r="H324" s="202"/>
      <c r="I324" s="202"/>
      <c r="J324" s="202"/>
      <c r="K324" s="202"/>
      <c r="L324" s="202"/>
      <c r="M324" s="197"/>
      <c r="N324" s="197"/>
      <c r="O324" s="197"/>
      <c r="P324" s="197"/>
      <c r="Q324" s="197"/>
      <c r="R324" s="197"/>
      <c r="S324" s="197"/>
      <c r="T324" s="204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  <c r="AY324" s="157"/>
      <c r="AZ324" s="157"/>
      <c r="BA324" s="157"/>
      <c r="BB324" s="157"/>
      <c r="BC324" s="157"/>
      <c r="BD324" s="157"/>
      <c r="BE324" s="157"/>
      <c r="BF324" s="157"/>
      <c r="BG324" s="157"/>
      <c r="BH324" s="157"/>
      <c r="BI324" s="157"/>
      <c r="BJ324" s="157"/>
      <c r="BK324" s="157"/>
      <c r="BL324" s="157"/>
      <c r="BM324" s="157"/>
      <c r="BN324" s="157"/>
      <c r="BO324" s="157"/>
      <c r="BP324" s="157"/>
      <c r="BQ324" s="157"/>
      <c r="BR324" s="157"/>
      <c r="BS324" s="157"/>
      <c r="BT324" s="157"/>
      <c r="BU324" s="157"/>
      <c r="BV324" s="157"/>
      <c r="BW324" s="157"/>
      <c r="BX324" s="157"/>
      <c r="BY324" s="157"/>
      <c r="BZ324" s="157"/>
      <c r="CA324" s="157"/>
      <c r="CB324" s="157"/>
      <c r="CC324" s="157"/>
      <c r="CD324" s="157"/>
      <c r="CE324" s="157"/>
      <c r="CF324" s="157"/>
      <c r="CG324" s="157"/>
      <c r="CH324" s="157"/>
      <c r="CI324" s="157"/>
      <c r="CJ324" s="157"/>
      <c r="CK324" s="157"/>
      <c r="CL324" s="157"/>
      <c r="CM324" s="157"/>
      <c r="CN324" s="157"/>
      <c r="CO324" s="157"/>
      <c r="CP324" s="157"/>
      <c r="CQ324" s="157"/>
      <c r="CR324" s="157"/>
      <c r="CS324" s="157"/>
      <c r="CT324" s="157"/>
      <c r="CU324" s="157"/>
      <c r="CV324" s="157"/>
      <c r="CW324" s="157"/>
      <c r="CX324" s="157"/>
      <c r="CY324" s="157"/>
      <c r="CZ324" s="157"/>
      <c r="DA324" s="157"/>
      <c r="DB324" s="157"/>
      <c r="DC324" s="157"/>
      <c r="DD324" s="157"/>
      <c r="DE324" s="157"/>
      <c r="DF324" s="157"/>
      <c r="DG324" s="157"/>
      <c r="DH324" s="157"/>
      <c r="DI324" s="157"/>
      <c r="DJ324" s="157"/>
      <c r="DK324" s="157"/>
      <c r="DL324" s="157"/>
      <c r="DM324" s="157"/>
      <c r="DN324" s="157"/>
      <c r="DO324" s="157"/>
      <c r="DP324" s="157"/>
      <c r="DQ324" s="157"/>
    </row>
    <row r="325" spans="1:121" s="158" customFormat="1" ht="18" customHeight="1" hidden="1">
      <c r="A325" s="267"/>
      <c r="B325" s="268"/>
      <c r="C325" s="191" t="s">
        <v>295</v>
      </c>
      <c r="D325" s="192"/>
      <c r="E325" s="253"/>
      <c r="F325" s="253"/>
      <c r="G325" s="254"/>
      <c r="H325" s="83" t="s">
        <v>59</v>
      </c>
      <c r="I325" s="83" t="s">
        <v>69</v>
      </c>
      <c r="J325" s="83" t="s">
        <v>304</v>
      </c>
      <c r="K325" s="83" t="s">
        <v>296</v>
      </c>
      <c r="L325" s="83" t="s">
        <v>297</v>
      </c>
      <c r="M325" s="97"/>
      <c r="N325" s="15">
        <v>14.9</v>
      </c>
      <c r="O325" s="15">
        <v>14.9</v>
      </c>
      <c r="P325" s="15"/>
      <c r="Q325" s="15"/>
      <c r="R325" s="15"/>
      <c r="S325" s="15"/>
      <c r="T325" s="116">
        <v>3</v>
      </c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  <c r="AY325" s="157"/>
      <c r="AZ325" s="157"/>
      <c r="BA325" s="157"/>
      <c r="BB325" s="157"/>
      <c r="BC325" s="157"/>
      <c r="BD325" s="157"/>
      <c r="BE325" s="157"/>
      <c r="BF325" s="157"/>
      <c r="BG325" s="157"/>
      <c r="BH325" s="157"/>
      <c r="BI325" s="157"/>
      <c r="BJ325" s="157"/>
      <c r="BK325" s="157"/>
      <c r="BL325" s="157"/>
      <c r="BM325" s="157"/>
      <c r="BN325" s="157"/>
      <c r="BO325" s="157"/>
      <c r="BP325" s="157"/>
      <c r="BQ325" s="157"/>
      <c r="BR325" s="157"/>
      <c r="BS325" s="157"/>
      <c r="BT325" s="157"/>
      <c r="BU325" s="157"/>
      <c r="BV325" s="157"/>
      <c r="BW325" s="157"/>
      <c r="BX325" s="157"/>
      <c r="BY325" s="157"/>
      <c r="BZ325" s="157"/>
      <c r="CA325" s="157"/>
      <c r="CB325" s="157"/>
      <c r="CC325" s="157"/>
      <c r="CD325" s="157"/>
      <c r="CE325" s="157"/>
      <c r="CF325" s="157"/>
      <c r="CG325" s="157"/>
      <c r="CH325" s="157"/>
      <c r="CI325" s="157"/>
      <c r="CJ325" s="157"/>
      <c r="CK325" s="157"/>
      <c r="CL325" s="157"/>
      <c r="CM325" s="157"/>
      <c r="CN325" s="157"/>
      <c r="CO325" s="157"/>
      <c r="CP325" s="157"/>
      <c r="CQ325" s="157"/>
      <c r="CR325" s="157"/>
      <c r="CS325" s="157"/>
      <c r="CT325" s="157"/>
      <c r="CU325" s="157"/>
      <c r="CV325" s="157"/>
      <c r="CW325" s="157"/>
      <c r="CX325" s="157"/>
      <c r="CY325" s="157"/>
      <c r="CZ325" s="157"/>
      <c r="DA325" s="157"/>
      <c r="DB325" s="157"/>
      <c r="DC325" s="157"/>
      <c r="DD325" s="157"/>
      <c r="DE325" s="157"/>
      <c r="DF325" s="157"/>
      <c r="DG325" s="157"/>
      <c r="DH325" s="157"/>
      <c r="DI325" s="157"/>
      <c r="DJ325" s="157"/>
      <c r="DK325" s="157"/>
      <c r="DL325" s="157"/>
      <c r="DM325" s="157"/>
      <c r="DN325" s="157"/>
      <c r="DO325" s="157"/>
      <c r="DP325" s="157"/>
      <c r="DQ325" s="157"/>
    </row>
    <row r="326" spans="1:121" s="158" customFormat="1" ht="78" customHeight="1" hidden="1">
      <c r="A326" s="194">
        <v>403</v>
      </c>
      <c r="B326" s="199" t="s">
        <v>302</v>
      </c>
      <c r="C326" s="177" t="s">
        <v>1</v>
      </c>
      <c r="D326" s="180" t="s">
        <v>306</v>
      </c>
      <c r="E326" s="219" t="s">
        <v>58</v>
      </c>
      <c r="F326" s="221">
        <v>41640</v>
      </c>
      <c r="G326" s="221">
        <v>42369</v>
      </c>
      <c r="H326" s="201" t="s">
        <v>59</v>
      </c>
      <c r="I326" s="201" t="s">
        <v>216</v>
      </c>
      <c r="J326" s="201" t="s">
        <v>305</v>
      </c>
      <c r="K326" s="201"/>
      <c r="L326" s="201"/>
      <c r="M326" s="196"/>
      <c r="N326" s="196"/>
      <c r="O326" s="196"/>
      <c r="P326" s="196"/>
      <c r="Q326" s="196"/>
      <c r="R326" s="196"/>
      <c r="S326" s="196"/>
      <c r="T326" s="203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  <c r="AY326" s="157"/>
      <c r="AZ326" s="157"/>
      <c r="BA326" s="157"/>
      <c r="BB326" s="157"/>
      <c r="BC326" s="157"/>
      <c r="BD326" s="157"/>
      <c r="BE326" s="157"/>
      <c r="BF326" s="157"/>
      <c r="BG326" s="157"/>
      <c r="BH326" s="157"/>
      <c r="BI326" s="157"/>
      <c r="BJ326" s="157"/>
      <c r="BK326" s="157"/>
      <c r="BL326" s="157"/>
      <c r="BM326" s="157"/>
      <c r="BN326" s="157"/>
      <c r="BO326" s="157"/>
      <c r="BP326" s="157"/>
      <c r="BQ326" s="157"/>
      <c r="BR326" s="157"/>
      <c r="BS326" s="157"/>
      <c r="BT326" s="157"/>
      <c r="BU326" s="157"/>
      <c r="BV326" s="157"/>
      <c r="BW326" s="157"/>
      <c r="BX326" s="157"/>
      <c r="BY326" s="157"/>
      <c r="BZ326" s="157"/>
      <c r="CA326" s="157"/>
      <c r="CB326" s="157"/>
      <c r="CC326" s="157"/>
      <c r="CD326" s="157"/>
      <c r="CE326" s="157"/>
      <c r="CF326" s="157"/>
      <c r="CG326" s="157"/>
      <c r="CH326" s="157"/>
      <c r="CI326" s="157"/>
      <c r="CJ326" s="157"/>
      <c r="CK326" s="157"/>
      <c r="CL326" s="157"/>
      <c r="CM326" s="157"/>
      <c r="CN326" s="157"/>
      <c r="CO326" s="157"/>
      <c r="CP326" s="157"/>
      <c r="CQ326" s="157"/>
      <c r="CR326" s="157"/>
      <c r="CS326" s="157"/>
      <c r="CT326" s="157"/>
      <c r="CU326" s="157"/>
      <c r="CV326" s="157"/>
      <c r="CW326" s="157"/>
      <c r="CX326" s="157"/>
      <c r="CY326" s="157"/>
      <c r="CZ326" s="157"/>
      <c r="DA326" s="157"/>
      <c r="DB326" s="157"/>
      <c r="DC326" s="157"/>
      <c r="DD326" s="157"/>
      <c r="DE326" s="157"/>
      <c r="DF326" s="157"/>
      <c r="DG326" s="157"/>
      <c r="DH326" s="157"/>
      <c r="DI326" s="157"/>
      <c r="DJ326" s="157"/>
      <c r="DK326" s="157"/>
      <c r="DL326" s="157"/>
      <c r="DM326" s="157"/>
      <c r="DN326" s="157"/>
      <c r="DO326" s="157"/>
      <c r="DP326" s="157"/>
      <c r="DQ326" s="157"/>
    </row>
    <row r="327" spans="1:121" s="158" customFormat="1" ht="107.25" customHeight="1" hidden="1">
      <c r="A327" s="213"/>
      <c r="B327" s="238"/>
      <c r="C327" s="178"/>
      <c r="D327" s="181"/>
      <c r="E327" s="242"/>
      <c r="F327" s="243"/>
      <c r="G327" s="243"/>
      <c r="H327" s="244"/>
      <c r="I327" s="244"/>
      <c r="J327" s="244"/>
      <c r="K327" s="244"/>
      <c r="L327" s="244"/>
      <c r="M327" s="246"/>
      <c r="N327" s="246"/>
      <c r="O327" s="246"/>
      <c r="P327" s="246"/>
      <c r="Q327" s="246"/>
      <c r="R327" s="246"/>
      <c r="S327" s="246"/>
      <c r="T327" s="24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  <c r="AY327" s="157"/>
      <c r="AZ327" s="157"/>
      <c r="BA327" s="157"/>
      <c r="BB327" s="157"/>
      <c r="BC327" s="157"/>
      <c r="BD327" s="157"/>
      <c r="BE327" s="157"/>
      <c r="BF327" s="157"/>
      <c r="BG327" s="157"/>
      <c r="BH327" s="157"/>
      <c r="BI327" s="157"/>
      <c r="BJ327" s="157"/>
      <c r="BK327" s="157"/>
      <c r="BL327" s="157"/>
      <c r="BM327" s="157"/>
      <c r="BN327" s="157"/>
      <c r="BO327" s="157"/>
      <c r="BP327" s="157"/>
      <c r="BQ327" s="157"/>
      <c r="BR327" s="157"/>
      <c r="BS327" s="157"/>
      <c r="BT327" s="157"/>
      <c r="BU327" s="157"/>
      <c r="BV327" s="157"/>
      <c r="BW327" s="157"/>
      <c r="BX327" s="157"/>
      <c r="BY327" s="157"/>
      <c r="BZ327" s="157"/>
      <c r="CA327" s="157"/>
      <c r="CB327" s="157"/>
      <c r="CC327" s="157"/>
      <c r="CD327" s="157"/>
      <c r="CE327" s="157"/>
      <c r="CF327" s="157"/>
      <c r="CG327" s="157"/>
      <c r="CH327" s="157"/>
      <c r="CI327" s="157"/>
      <c r="CJ327" s="157"/>
      <c r="CK327" s="157"/>
      <c r="CL327" s="157"/>
      <c r="CM327" s="157"/>
      <c r="CN327" s="157"/>
      <c r="CO327" s="157"/>
      <c r="CP327" s="157"/>
      <c r="CQ327" s="157"/>
      <c r="CR327" s="157"/>
      <c r="CS327" s="157"/>
      <c r="CT327" s="157"/>
      <c r="CU327" s="157"/>
      <c r="CV327" s="157"/>
      <c r="CW327" s="157"/>
      <c r="CX327" s="157"/>
      <c r="CY327" s="157"/>
      <c r="CZ327" s="157"/>
      <c r="DA327" s="157"/>
      <c r="DB327" s="157"/>
      <c r="DC327" s="157"/>
      <c r="DD327" s="157"/>
      <c r="DE327" s="157"/>
      <c r="DF327" s="157"/>
      <c r="DG327" s="157"/>
      <c r="DH327" s="157"/>
      <c r="DI327" s="157"/>
      <c r="DJ327" s="157"/>
      <c r="DK327" s="157"/>
      <c r="DL327" s="157"/>
      <c r="DM327" s="157"/>
      <c r="DN327" s="157"/>
      <c r="DO327" s="157"/>
      <c r="DP327" s="157"/>
      <c r="DQ327" s="157"/>
    </row>
    <row r="328" spans="1:121" s="158" customFormat="1" ht="45.75" customHeight="1" hidden="1">
      <c r="A328" s="213"/>
      <c r="B328" s="238"/>
      <c r="C328" s="178"/>
      <c r="D328" s="181"/>
      <c r="E328" s="242"/>
      <c r="F328" s="243"/>
      <c r="G328" s="243"/>
      <c r="H328" s="244"/>
      <c r="I328" s="244"/>
      <c r="J328" s="244"/>
      <c r="K328" s="244"/>
      <c r="L328" s="244"/>
      <c r="M328" s="246"/>
      <c r="N328" s="246"/>
      <c r="O328" s="246"/>
      <c r="P328" s="246"/>
      <c r="Q328" s="246"/>
      <c r="R328" s="246"/>
      <c r="S328" s="246"/>
      <c r="T328" s="24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  <c r="AY328" s="157"/>
      <c r="AZ328" s="157"/>
      <c r="BA328" s="157"/>
      <c r="BB328" s="157"/>
      <c r="BC328" s="157"/>
      <c r="BD328" s="157"/>
      <c r="BE328" s="157"/>
      <c r="BF328" s="157"/>
      <c r="BG328" s="157"/>
      <c r="BH328" s="157"/>
      <c r="BI328" s="157"/>
      <c r="BJ328" s="157"/>
      <c r="BK328" s="157"/>
      <c r="BL328" s="157"/>
      <c r="BM328" s="157"/>
      <c r="BN328" s="157"/>
      <c r="BO328" s="157"/>
      <c r="BP328" s="157"/>
      <c r="BQ328" s="157"/>
      <c r="BR328" s="157"/>
      <c r="BS328" s="157"/>
      <c r="BT328" s="157"/>
      <c r="BU328" s="157"/>
      <c r="BV328" s="157"/>
      <c r="BW328" s="157"/>
      <c r="BX328" s="157"/>
      <c r="BY328" s="157"/>
      <c r="BZ328" s="157"/>
      <c r="CA328" s="157"/>
      <c r="CB328" s="157"/>
      <c r="CC328" s="157"/>
      <c r="CD328" s="157"/>
      <c r="CE328" s="157"/>
      <c r="CF328" s="157"/>
      <c r="CG328" s="157"/>
      <c r="CH328" s="157"/>
      <c r="CI328" s="157"/>
      <c r="CJ328" s="157"/>
      <c r="CK328" s="157"/>
      <c r="CL328" s="157"/>
      <c r="CM328" s="157"/>
      <c r="CN328" s="157"/>
      <c r="CO328" s="157"/>
      <c r="CP328" s="157"/>
      <c r="CQ328" s="157"/>
      <c r="CR328" s="157"/>
      <c r="CS328" s="157"/>
      <c r="CT328" s="157"/>
      <c r="CU328" s="157"/>
      <c r="CV328" s="157"/>
      <c r="CW328" s="157"/>
      <c r="CX328" s="157"/>
      <c r="CY328" s="157"/>
      <c r="CZ328" s="157"/>
      <c r="DA328" s="157"/>
      <c r="DB328" s="157"/>
      <c r="DC328" s="157"/>
      <c r="DD328" s="157"/>
      <c r="DE328" s="157"/>
      <c r="DF328" s="157"/>
      <c r="DG328" s="157"/>
      <c r="DH328" s="157"/>
      <c r="DI328" s="157"/>
      <c r="DJ328" s="157"/>
      <c r="DK328" s="157"/>
      <c r="DL328" s="157"/>
      <c r="DM328" s="157"/>
      <c r="DN328" s="157"/>
      <c r="DO328" s="157"/>
      <c r="DP328" s="157"/>
      <c r="DQ328" s="157"/>
    </row>
    <row r="329" spans="1:121" s="158" customFormat="1" ht="81.75" customHeight="1" hidden="1">
      <c r="A329" s="213"/>
      <c r="B329" s="238"/>
      <c r="C329" s="178"/>
      <c r="D329" s="117" t="s">
        <v>307</v>
      </c>
      <c r="E329" s="64" t="s">
        <v>58</v>
      </c>
      <c r="F329" s="65">
        <v>42005</v>
      </c>
      <c r="G329" s="65">
        <v>42369</v>
      </c>
      <c r="H329" s="244"/>
      <c r="I329" s="244"/>
      <c r="J329" s="244"/>
      <c r="K329" s="244"/>
      <c r="L329" s="244"/>
      <c r="M329" s="246"/>
      <c r="N329" s="246"/>
      <c r="O329" s="246"/>
      <c r="P329" s="246"/>
      <c r="Q329" s="246"/>
      <c r="R329" s="246"/>
      <c r="S329" s="246"/>
      <c r="T329" s="24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  <c r="AX329" s="157"/>
      <c r="AY329" s="157"/>
      <c r="AZ329" s="157"/>
      <c r="BA329" s="157"/>
      <c r="BB329" s="157"/>
      <c r="BC329" s="157"/>
      <c r="BD329" s="157"/>
      <c r="BE329" s="157"/>
      <c r="BF329" s="157"/>
      <c r="BG329" s="157"/>
      <c r="BH329" s="157"/>
      <c r="BI329" s="157"/>
      <c r="BJ329" s="157"/>
      <c r="BK329" s="157"/>
      <c r="BL329" s="157"/>
      <c r="BM329" s="157"/>
      <c r="BN329" s="157"/>
      <c r="BO329" s="157"/>
      <c r="BP329" s="157"/>
      <c r="BQ329" s="157"/>
      <c r="BR329" s="157"/>
      <c r="BS329" s="157"/>
      <c r="BT329" s="157"/>
      <c r="BU329" s="157"/>
      <c r="BV329" s="157"/>
      <c r="BW329" s="157"/>
      <c r="BX329" s="157"/>
      <c r="BY329" s="157"/>
      <c r="BZ329" s="157"/>
      <c r="CA329" s="157"/>
      <c r="CB329" s="157"/>
      <c r="CC329" s="157"/>
      <c r="CD329" s="157"/>
      <c r="CE329" s="157"/>
      <c r="CF329" s="157"/>
      <c r="CG329" s="157"/>
      <c r="CH329" s="157"/>
      <c r="CI329" s="157"/>
      <c r="CJ329" s="157"/>
      <c r="CK329" s="157"/>
      <c r="CL329" s="157"/>
      <c r="CM329" s="157"/>
      <c r="CN329" s="157"/>
      <c r="CO329" s="157"/>
      <c r="CP329" s="157"/>
      <c r="CQ329" s="157"/>
      <c r="CR329" s="157"/>
      <c r="CS329" s="157"/>
      <c r="CT329" s="157"/>
      <c r="CU329" s="157"/>
      <c r="CV329" s="157"/>
      <c r="CW329" s="157"/>
      <c r="CX329" s="157"/>
      <c r="CY329" s="157"/>
      <c r="CZ329" s="157"/>
      <c r="DA329" s="157"/>
      <c r="DB329" s="157"/>
      <c r="DC329" s="157"/>
      <c r="DD329" s="157"/>
      <c r="DE329" s="157"/>
      <c r="DF329" s="157"/>
      <c r="DG329" s="157"/>
      <c r="DH329" s="157"/>
      <c r="DI329" s="157"/>
      <c r="DJ329" s="157"/>
      <c r="DK329" s="157"/>
      <c r="DL329" s="157"/>
      <c r="DM329" s="157"/>
      <c r="DN329" s="157"/>
      <c r="DO329" s="157"/>
      <c r="DP329" s="157"/>
      <c r="DQ329" s="157"/>
    </row>
    <row r="330" spans="1:121" s="158" customFormat="1" ht="10.5" customHeight="1" hidden="1">
      <c r="A330" s="198"/>
      <c r="B330" s="200"/>
      <c r="C330" s="179"/>
      <c r="D330" s="54"/>
      <c r="E330" s="37"/>
      <c r="F330" s="41"/>
      <c r="G330" s="41"/>
      <c r="H330" s="202"/>
      <c r="I330" s="202"/>
      <c r="J330" s="202"/>
      <c r="K330" s="202"/>
      <c r="L330" s="202"/>
      <c r="M330" s="197"/>
      <c r="N330" s="197"/>
      <c r="O330" s="197"/>
      <c r="P330" s="197"/>
      <c r="Q330" s="197"/>
      <c r="R330" s="197"/>
      <c r="S330" s="197"/>
      <c r="T330" s="204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  <c r="AY330" s="157"/>
      <c r="AZ330" s="157"/>
      <c r="BA330" s="157"/>
      <c r="BB330" s="157"/>
      <c r="BC330" s="157"/>
      <c r="BD330" s="157"/>
      <c r="BE330" s="157"/>
      <c r="BF330" s="157"/>
      <c r="BG330" s="157"/>
      <c r="BH330" s="157"/>
      <c r="BI330" s="157"/>
      <c r="BJ330" s="157"/>
      <c r="BK330" s="157"/>
      <c r="BL330" s="157"/>
      <c r="BM330" s="157"/>
      <c r="BN330" s="157"/>
      <c r="BO330" s="157"/>
      <c r="BP330" s="157"/>
      <c r="BQ330" s="157"/>
      <c r="BR330" s="157"/>
      <c r="BS330" s="157"/>
      <c r="BT330" s="157"/>
      <c r="BU330" s="157"/>
      <c r="BV330" s="157"/>
      <c r="BW330" s="157"/>
      <c r="BX330" s="157"/>
      <c r="BY330" s="157"/>
      <c r="BZ330" s="157"/>
      <c r="CA330" s="157"/>
      <c r="CB330" s="157"/>
      <c r="CC330" s="157"/>
      <c r="CD330" s="157"/>
      <c r="CE330" s="157"/>
      <c r="CF330" s="157"/>
      <c r="CG330" s="157"/>
      <c r="CH330" s="157"/>
      <c r="CI330" s="157"/>
      <c r="CJ330" s="157"/>
      <c r="CK330" s="157"/>
      <c r="CL330" s="157"/>
      <c r="CM330" s="157"/>
      <c r="CN330" s="157"/>
      <c r="CO330" s="157"/>
      <c r="CP330" s="157"/>
      <c r="CQ330" s="157"/>
      <c r="CR330" s="157"/>
      <c r="CS330" s="157"/>
      <c r="CT330" s="157"/>
      <c r="CU330" s="157"/>
      <c r="CV330" s="157"/>
      <c r="CW330" s="157"/>
      <c r="CX330" s="157"/>
      <c r="CY330" s="157"/>
      <c r="CZ330" s="157"/>
      <c r="DA330" s="157"/>
      <c r="DB330" s="157"/>
      <c r="DC330" s="157"/>
      <c r="DD330" s="157"/>
      <c r="DE330" s="157"/>
      <c r="DF330" s="157"/>
      <c r="DG330" s="157"/>
      <c r="DH330" s="157"/>
      <c r="DI330" s="157"/>
      <c r="DJ330" s="157"/>
      <c r="DK330" s="157"/>
      <c r="DL330" s="157"/>
      <c r="DM330" s="157"/>
      <c r="DN330" s="157"/>
      <c r="DO330" s="157"/>
      <c r="DP330" s="157"/>
      <c r="DQ330" s="157"/>
    </row>
    <row r="331" spans="1:121" s="158" customFormat="1" ht="18" customHeight="1" hidden="1">
      <c r="A331" s="234"/>
      <c r="B331" s="234"/>
      <c r="C331" s="191" t="s">
        <v>295</v>
      </c>
      <c r="D331" s="338"/>
      <c r="E331" s="205"/>
      <c r="F331" s="205"/>
      <c r="G331" s="206"/>
      <c r="H331" s="118" t="s">
        <v>59</v>
      </c>
      <c r="I331" s="119" t="s">
        <v>216</v>
      </c>
      <c r="J331" s="118" t="s">
        <v>305</v>
      </c>
      <c r="K331" s="118" t="s">
        <v>296</v>
      </c>
      <c r="L331" s="118" t="s">
        <v>377</v>
      </c>
      <c r="M331" s="97"/>
      <c r="N331" s="15"/>
      <c r="O331" s="15"/>
      <c r="P331" s="15"/>
      <c r="Q331" s="15"/>
      <c r="R331" s="15"/>
      <c r="S331" s="15"/>
      <c r="T331" s="21">
        <v>3</v>
      </c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7"/>
      <c r="BC331" s="157"/>
      <c r="BD331" s="157"/>
      <c r="BE331" s="157"/>
      <c r="BF331" s="157"/>
      <c r="BG331" s="157"/>
      <c r="BH331" s="157"/>
      <c r="BI331" s="157"/>
      <c r="BJ331" s="157"/>
      <c r="BK331" s="157"/>
      <c r="BL331" s="157"/>
      <c r="BM331" s="157"/>
      <c r="BN331" s="157"/>
      <c r="BO331" s="157"/>
      <c r="BP331" s="157"/>
      <c r="BQ331" s="157"/>
      <c r="BR331" s="157"/>
      <c r="BS331" s="157"/>
      <c r="BT331" s="157"/>
      <c r="BU331" s="157"/>
      <c r="BV331" s="157"/>
      <c r="BW331" s="157"/>
      <c r="BX331" s="157"/>
      <c r="BY331" s="157"/>
      <c r="BZ331" s="157"/>
      <c r="CA331" s="157"/>
      <c r="CB331" s="157"/>
      <c r="CC331" s="157"/>
      <c r="CD331" s="157"/>
      <c r="CE331" s="157"/>
      <c r="CF331" s="157"/>
      <c r="CG331" s="157"/>
      <c r="CH331" s="157"/>
      <c r="CI331" s="157"/>
      <c r="CJ331" s="157"/>
      <c r="CK331" s="157"/>
      <c r="CL331" s="157"/>
      <c r="CM331" s="157"/>
      <c r="CN331" s="157"/>
      <c r="CO331" s="157"/>
      <c r="CP331" s="157"/>
      <c r="CQ331" s="157"/>
      <c r="CR331" s="157"/>
      <c r="CS331" s="157"/>
      <c r="CT331" s="157"/>
      <c r="CU331" s="157"/>
      <c r="CV331" s="157"/>
      <c r="CW331" s="157"/>
      <c r="CX331" s="157"/>
      <c r="CY331" s="157"/>
      <c r="CZ331" s="157"/>
      <c r="DA331" s="157"/>
      <c r="DB331" s="157"/>
      <c r="DC331" s="157"/>
      <c r="DD331" s="157"/>
      <c r="DE331" s="157"/>
      <c r="DF331" s="157"/>
      <c r="DG331" s="157"/>
      <c r="DH331" s="157"/>
      <c r="DI331" s="157"/>
      <c r="DJ331" s="157"/>
      <c r="DK331" s="157"/>
      <c r="DL331" s="157"/>
      <c r="DM331" s="157"/>
      <c r="DN331" s="157"/>
      <c r="DO331" s="157"/>
      <c r="DP331" s="157"/>
      <c r="DQ331" s="157"/>
    </row>
    <row r="332" spans="1:121" s="158" customFormat="1" ht="50.25" customHeight="1">
      <c r="A332" s="194">
        <v>403</v>
      </c>
      <c r="B332" s="199" t="s">
        <v>444</v>
      </c>
      <c r="C332" s="252" t="s">
        <v>400</v>
      </c>
      <c r="D332" s="180" t="s">
        <v>360</v>
      </c>
      <c r="E332" s="339" t="s">
        <v>58</v>
      </c>
      <c r="F332" s="341" t="s">
        <v>298</v>
      </c>
      <c r="G332" s="341" t="s">
        <v>299</v>
      </c>
      <c r="H332" s="201" t="s">
        <v>59</v>
      </c>
      <c r="I332" s="201" t="s">
        <v>216</v>
      </c>
      <c r="J332" s="201" t="s">
        <v>308</v>
      </c>
      <c r="K332" s="201"/>
      <c r="L332" s="201"/>
      <c r="M332" s="196">
        <f>M337</f>
        <v>437</v>
      </c>
      <c r="N332" s="196">
        <f>N337</f>
        <v>437</v>
      </c>
      <c r="O332" s="196">
        <f>O337</f>
        <v>437</v>
      </c>
      <c r="P332" s="196">
        <f>P337</f>
        <v>410</v>
      </c>
      <c r="Q332" s="196"/>
      <c r="R332" s="196"/>
      <c r="S332" s="196"/>
      <c r="T332" s="203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  <c r="AY332" s="157"/>
      <c r="AZ332" s="157"/>
      <c r="BA332" s="157"/>
      <c r="BB332" s="157"/>
      <c r="BC332" s="157"/>
      <c r="BD332" s="157"/>
      <c r="BE332" s="157"/>
      <c r="BF332" s="157"/>
      <c r="BG332" s="157"/>
      <c r="BH332" s="157"/>
      <c r="BI332" s="157"/>
      <c r="BJ332" s="157"/>
      <c r="BK332" s="157"/>
      <c r="BL332" s="157"/>
      <c r="BM332" s="157"/>
      <c r="BN332" s="157"/>
      <c r="BO332" s="157"/>
      <c r="BP332" s="157"/>
      <c r="BQ332" s="157"/>
      <c r="BR332" s="157"/>
      <c r="BS332" s="157"/>
      <c r="BT332" s="157"/>
      <c r="BU332" s="157"/>
      <c r="BV332" s="157"/>
      <c r="BW332" s="157"/>
      <c r="BX332" s="157"/>
      <c r="BY332" s="157"/>
      <c r="BZ332" s="157"/>
      <c r="CA332" s="157"/>
      <c r="CB332" s="157"/>
      <c r="CC332" s="157"/>
      <c r="CD332" s="157"/>
      <c r="CE332" s="157"/>
      <c r="CF332" s="157"/>
      <c r="CG332" s="157"/>
      <c r="CH332" s="157"/>
      <c r="CI332" s="157"/>
      <c r="CJ332" s="157"/>
      <c r="CK332" s="157"/>
      <c r="CL332" s="157"/>
      <c r="CM332" s="157"/>
      <c r="CN332" s="157"/>
      <c r="CO332" s="157"/>
      <c r="CP332" s="157"/>
      <c r="CQ332" s="157"/>
      <c r="CR332" s="157"/>
      <c r="CS332" s="157"/>
      <c r="CT332" s="157"/>
      <c r="CU332" s="157"/>
      <c r="CV332" s="157"/>
      <c r="CW332" s="157"/>
      <c r="CX332" s="157"/>
      <c r="CY332" s="157"/>
      <c r="CZ332" s="157"/>
      <c r="DA332" s="157"/>
      <c r="DB332" s="157"/>
      <c r="DC332" s="157"/>
      <c r="DD332" s="157"/>
      <c r="DE332" s="157"/>
      <c r="DF332" s="157"/>
      <c r="DG332" s="157"/>
      <c r="DH332" s="157"/>
      <c r="DI332" s="157"/>
      <c r="DJ332" s="157"/>
      <c r="DK332" s="157"/>
      <c r="DL332" s="157"/>
      <c r="DM332" s="157"/>
      <c r="DN332" s="157"/>
      <c r="DO332" s="157"/>
      <c r="DP332" s="157"/>
      <c r="DQ332" s="157"/>
    </row>
    <row r="333" spans="1:121" s="158" customFormat="1" ht="48.75" customHeight="1">
      <c r="A333" s="213"/>
      <c r="B333" s="238"/>
      <c r="C333" s="269"/>
      <c r="D333" s="181"/>
      <c r="E333" s="340"/>
      <c r="F333" s="336"/>
      <c r="G333" s="336"/>
      <c r="H333" s="244"/>
      <c r="I333" s="244"/>
      <c r="J333" s="244"/>
      <c r="K333" s="244"/>
      <c r="L333" s="244"/>
      <c r="M333" s="246"/>
      <c r="N333" s="246"/>
      <c r="O333" s="246"/>
      <c r="P333" s="246"/>
      <c r="Q333" s="246"/>
      <c r="R333" s="246"/>
      <c r="S333" s="246"/>
      <c r="T333" s="24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  <c r="AY333" s="157"/>
      <c r="AZ333" s="157"/>
      <c r="BA333" s="157"/>
      <c r="BB333" s="157"/>
      <c r="BC333" s="157"/>
      <c r="BD333" s="157"/>
      <c r="BE333" s="157"/>
      <c r="BF333" s="157"/>
      <c r="BG333" s="157"/>
      <c r="BH333" s="157"/>
      <c r="BI333" s="157"/>
      <c r="BJ333" s="157"/>
      <c r="BK333" s="157"/>
      <c r="BL333" s="157"/>
      <c r="BM333" s="157"/>
      <c r="BN333" s="157"/>
      <c r="BO333" s="157"/>
      <c r="BP333" s="157"/>
      <c r="BQ333" s="157"/>
      <c r="BR333" s="157"/>
      <c r="BS333" s="157"/>
      <c r="BT333" s="157"/>
      <c r="BU333" s="157"/>
      <c r="BV333" s="157"/>
      <c r="BW333" s="157"/>
      <c r="BX333" s="157"/>
      <c r="BY333" s="157"/>
      <c r="BZ333" s="157"/>
      <c r="CA333" s="157"/>
      <c r="CB333" s="157"/>
      <c r="CC333" s="157"/>
      <c r="CD333" s="157"/>
      <c r="CE333" s="157"/>
      <c r="CF333" s="157"/>
      <c r="CG333" s="157"/>
      <c r="CH333" s="157"/>
      <c r="CI333" s="157"/>
      <c r="CJ333" s="157"/>
      <c r="CK333" s="157"/>
      <c r="CL333" s="157"/>
      <c r="CM333" s="157"/>
      <c r="CN333" s="157"/>
      <c r="CO333" s="157"/>
      <c r="CP333" s="157"/>
      <c r="CQ333" s="157"/>
      <c r="CR333" s="157"/>
      <c r="CS333" s="157"/>
      <c r="CT333" s="157"/>
      <c r="CU333" s="157"/>
      <c r="CV333" s="157"/>
      <c r="CW333" s="157"/>
      <c r="CX333" s="157"/>
      <c r="CY333" s="157"/>
      <c r="CZ333" s="157"/>
      <c r="DA333" s="157"/>
      <c r="DB333" s="157"/>
      <c r="DC333" s="157"/>
      <c r="DD333" s="157"/>
      <c r="DE333" s="157"/>
      <c r="DF333" s="157"/>
      <c r="DG333" s="157"/>
      <c r="DH333" s="157"/>
      <c r="DI333" s="157"/>
      <c r="DJ333" s="157"/>
      <c r="DK333" s="157"/>
      <c r="DL333" s="157"/>
      <c r="DM333" s="157"/>
      <c r="DN333" s="157"/>
      <c r="DO333" s="157"/>
      <c r="DP333" s="157"/>
      <c r="DQ333" s="157"/>
    </row>
    <row r="334" spans="1:121" s="158" customFormat="1" ht="105.75" customHeight="1">
      <c r="A334" s="213"/>
      <c r="B334" s="238"/>
      <c r="C334" s="269"/>
      <c r="D334" s="88" t="s">
        <v>103</v>
      </c>
      <c r="E334" s="120" t="s">
        <v>58</v>
      </c>
      <c r="F334" s="65">
        <v>42370</v>
      </c>
      <c r="G334" s="65">
        <v>44196</v>
      </c>
      <c r="H334" s="244"/>
      <c r="I334" s="244"/>
      <c r="J334" s="244"/>
      <c r="K334" s="244"/>
      <c r="L334" s="244"/>
      <c r="M334" s="246"/>
      <c r="N334" s="246"/>
      <c r="O334" s="246"/>
      <c r="P334" s="246"/>
      <c r="Q334" s="246"/>
      <c r="R334" s="246"/>
      <c r="S334" s="246"/>
      <c r="T334" s="24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  <c r="AY334" s="157"/>
      <c r="AZ334" s="157"/>
      <c r="BA334" s="157"/>
      <c r="BB334" s="157"/>
      <c r="BC334" s="157"/>
      <c r="BD334" s="157"/>
      <c r="BE334" s="157"/>
      <c r="BF334" s="157"/>
      <c r="BG334" s="157"/>
      <c r="BH334" s="157"/>
      <c r="BI334" s="157"/>
      <c r="BJ334" s="157"/>
      <c r="BK334" s="157"/>
      <c r="BL334" s="157"/>
      <c r="BM334" s="157"/>
      <c r="BN334" s="157"/>
      <c r="BO334" s="157"/>
      <c r="BP334" s="157"/>
      <c r="BQ334" s="157"/>
      <c r="BR334" s="157"/>
      <c r="BS334" s="157"/>
      <c r="BT334" s="157"/>
      <c r="BU334" s="157"/>
      <c r="BV334" s="157"/>
      <c r="BW334" s="157"/>
      <c r="BX334" s="157"/>
      <c r="BY334" s="157"/>
      <c r="BZ334" s="157"/>
      <c r="CA334" s="157"/>
      <c r="CB334" s="157"/>
      <c r="CC334" s="157"/>
      <c r="CD334" s="157"/>
      <c r="CE334" s="157"/>
      <c r="CF334" s="157"/>
      <c r="CG334" s="157"/>
      <c r="CH334" s="157"/>
      <c r="CI334" s="157"/>
      <c r="CJ334" s="157"/>
      <c r="CK334" s="157"/>
      <c r="CL334" s="157"/>
      <c r="CM334" s="157"/>
      <c r="CN334" s="157"/>
      <c r="CO334" s="157"/>
      <c r="CP334" s="157"/>
      <c r="CQ334" s="157"/>
      <c r="CR334" s="157"/>
      <c r="CS334" s="157"/>
      <c r="CT334" s="157"/>
      <c r="CU334" s="157"/>
      <c r="CV334" s="157"/>
      <c r="CW334" s="157"/>
      <c r="CX334" s="157"/>
      <c r="CY334" s="157"/>
      <c r="CZ334" s="157"/>
      <c r="DA334" s="157"/>
      <c r="DB334" s="157"/>
      <c r="DC334" s="157"/>
      <c r="DD334" s="157"/>
      <c r="DE334" s="157"/>
      <c r="DF334" s="157"/>
      <c r="DG334" s="157"/>
      <c r="DH334" s="157"/>
      <c r="DI334" s="157"/>
      <c r="DJ334" s="157"/>
      <c r="DK334" s="157"/>
      <c r="DL334" s="157"/>
      <c r="DM334" s="157"/>
      <c r="DN334" s="157"/>
      <c r="DO334" s="157"/>
      <c r="DP334" s="157"/>
      <c r="DQ334" s="157"/>
    </row>
    <row r="335" spans="1:121" s="158" customFormat="1" ht="24" customHeight="1">
      <c r="A335" s="213"/>
      <c r="B335" s="238"/>
      <c r="C335" s="269"/>
      <c r="D335" s="181" t="s">
        <v>397</v>
      </c>
      <c r="E335" s="342" t="s">
        <v>58</v>
      </c>
      <c r="F335" s="336" t="s">
        <v>396</v>
      </c>
      <c r="G335" s="336" t="s">
        <v>398</v>
      </c>
      <c r="H335" s="244"/>
      <c r="I335" s="244"/>
      <c r="J335" s="244"/>
      <c r="K335" s="244"/>
      <c r="L335" s="244"/>
      <c r="M335" s="246"/>
      <c r="N335" s="246"/>
      <c r="O335" s="246"/>
      <c r="P335" s="246"/>
      <c r="Q335" s="246"/>
      <c r="R335" s="246"/>
      <c r="S335" s="246"/>
      <c r="T335" s="24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157"/>
      <c r="AW335" s="157"/>
      <c r="AX335" s="157"/>
      <c r="AY335" s="157"/>
      <c r="AZ335" s="157"/>
      <c r="BA335" s="157"/>
      <c r="BB335" s="157"/>
      <c r="BC335" s="157"/>
      <c r="BD335" s="157"/>
      <c r="BE335" s="157"/>
      <c r="BF335" s="157"/>
      <c r="BG335" s="157"/>
      <c r="BH335" s="157"/>
      <c r="BI335" s="157"/>
      <c r="BJ335" s="157"/>
      <c r="BK335" s="157"/>
      <c r="BL335" s="157"/>
      <c r="BM335" s="157"/>
      <c r="BN335" s="157"/>
      <c r="BO335" s="157"/>
      <c r="BP335" s="157"/>
      <c r="BQ335" s="157"/>
      <c r="BR335" s="157"/>
      <c r="BS335" s="157"/>
      <c r="BT335" s="157"/>
      <c r="BU335" s="157"/>
      <c r="BV335" s="157"/>
      <c r="BW335" s="157"/>
      <c r="BX335" s="157"/>
      <c r="BY335" s="157"/>
      <c r="BZ335" s="157"/>
      <c r="CA335" s="157"/>
      <c r="CB335" s="157"/>
      <c r="CC335" s="157"/>
      <c r="CD335" s="157"/>
      <c r="CE335" s="157"/>
      <c r="CF335" s="157"/>
      <c r="CG335" s="157"/>
      <c r="CH335" s="157"/>
      <c r="CI335" s="157"/>
      <c r="CJ335" s="157"/>
      <c r="CK335" s="157"/>
      <c r="CL335" s="157"/>
      <c r="CM335" s="157"/>
      <c r="CN335" s="157"/>
      <c r="CO335" s="157"/>
      <c r="CP335" s="157"/>
      <c r="CQ335" s="157"/>
      <c r="CR335" s="157"/>
      <c r="CS335" s="157"/>
      <c r="CT335" s="157"/>
      <c r="CU335" s="157"/>
      <c r="CV335" s="157"/>
      <c r="CW335" s="157"/>
      <c r="CX335" s="157"/>
      <c r="CY335" s="157"/>
      <c r="CZ335" s="157"/>
      <c r="DA335" s="157"/>
      <c r="DB335" s="157"/>
      <c r="DC335" s="157"/>
      <c r="DD335" s="157"/>
      <c r="DE335" s="157"/>
      <c r="DF335" s="157"/>
      <c r="DG335" s="157"/>
      <c r="DH335" s="157"/>
      <c r="DI335" s="157"/>
      <c r="DJ335" s="157"/>
      <c r="DK335" s="157"/>
      <c r="DL335" s="157"/>
      <c r="DM335" s="157"/>
      <c r="DN335" s="157"/>
      <c r="DO335" s="157"/>
      <c r="DP335" s="157"/>
      <c r="DQ335" s="157"/>
    </row>
    <row r="336" spans="1:121" s="158" customFormat="1" ht="60.75" customHeight="1">
      <c r="A336" s="198"/>
      <c r="B336" s="200"/>
      <c r="C336" s="270"/>
      <c r="D336" s="182"/>
      <c r="E336" s="343"/>
      <c r="F336" s="337"/>
      <c r="G336" s="336"/>
      <c r="H336" s="202"/>
      <c r="I336" s="202"/>
      <c r="J336" s="202"/>
      <c r="K336" s="202"/>
      <c r="L336" s="202"/>
      <c r="M336" s="197"/>
      <c r="N336" s="197"/>
      <c r="O336" s="197"/>
      <c r="P336" s="197"/>
      <c r="Q336" s="197"/>
      <c r="R336" s="197"/>
      <c r="S336" s="197"/>
      <c r="T336" s="204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7"/>
      <c r="BC336" s="157"/>
      <c r="BD336" s="157"/>
      <c r="BE336" s="157"/>
      <c r="BF336" s="157"/>
      <c r="BG336" s="157"/>
      <c r="BH336" s="157"/>
      <c r="BI336" s="157"/>
      <c r="BJ336" s="157"/>
      <c r="BK336" s="157"/>
      <c r="BL336" s="157"/>
      <c r="BM336" s="157"/>
      <c r="BN336" s="157"/>
      <c r="BO336" s="157"/>
      <c r="BP336" s="157"/>
      <c r="BQ336" s="157"/>
      <c r="BR336" s="157"/>
      <c r="BS336" s="157"/>
      <c r="BT336" s="157"/>
      <c r="BU336" s="157"/>
      <c r="BV336" s="157"/>
      <c r="BW336" s="157"/>
      <c r="BX336" s="157"/>
      <c r="BY336" s="157"/>
      <c r="BZ336" s="157"/>
      <c r="CA336" s="157"/>
      <c r="CB336" s="157"/>
      <c r="CC336" s="157"/>
      <c r="CD336" s="157"/>
      <c r="CE336" s="157"/>
      <c r="CF336" s="157"/>
      <c r="CG336" s="157"/>
      <c r="CH336" s="157"/>
      <c r="CI336" s="157"/>
      <c r="CJ336" s="157"/>
      <c r="CK336" s="157"/>
      <c r="CL336" s="157"/>
      <c r="CM336" s="157"/>
      <c r="CN336" s="157"/>
      <c r="CO336" s="157"/>
      <c r="CP336" s="157"/>
      <c r="CQ336" s="157"/>
      <c r="CR336" s="157"/>
      <c r="CS336" s="157"/>
      <c r="CT336" s="157"/>
      <c r="CU336" s="157"/>
      <c r="CV336" s="157"/>
      <c r="CW336" s="157"/>
      <c r="CX336" s="157"/>
      <c r="CY336" s="157"/>
      <c r="CZ336" s="157"/>
      <c r="DA336" s="157"/>
      <c r="DB336" s="157"/>
      <c r="DC336" s="157"/>
      <c r="DD336" s="157"/>
      <c r="DE336" s="157"/>
      <c r="DF336" s="157"/>
      <c r="DG336" s="157"/>
      <c r="DH336" s="157"/>
      <c r="DI336" s="157"/>
      <c r="DJ336" s="157"/>
      <c r="DK336" s="157"/>
      <c r="DL336" s="157"/>
      <c r="DM336" s="157"/>
      <c r="DN336" s="157"/>
      <c r="DO336" s="157"/>
      <c r="DP336" s="157"/>
      <c r="DQ336" s="157"/>
    </row>
    <row r="337" spans="1:121" s="158" customFormat="1" ht="24.75" customHeight="1">
      <c r="A337" s="234"/>
      <c r="B337" s="234"/>
      <c r="C337" s="191" t="s">
        <v>301</v>
      </c>
      <c r="D337" s="205"/>
      <c r="E337" s="205"/>
      <c r="F337" s="205"/>
      <c r="G337" s="206"/>
      <c r="H337" s="118" t="s">
        <v>59</v>
      </c>
      <c r="I337" s="119" t="s">
        <v>216</v>
      </c>
      <c r="J337" s="118" t="s">
        <v>308</v>
      </c>
      <c r="K337" s="118" t="s">
        <v>296</v>
      </c>
      <c r="L337" s="118" t="s">
        <v>377</v>
      </c>
      <c r="M337" s="97">
        <v>437</v>
      </c>
      <c r="N337" s="15">
        <v>437</v>
      </c>
      <c r="O337" s="15">
        <v>437</v>
      </c>
      <c r="P337" s="15">
        <v>410</v>
      </c>
      <c r="Q337" s="15"/>
      <c r="R337" s="15"/>
      <c r="S337" s="15"/>
      <c r="T337" s="21">
        <v>3</v>
      </c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/>
      <c r="BA337" s="157"/>
      <c r="BB337" s="157"/>
      <c r="BC337" s="157"/>
      <c r="BD337" s="157"/>
      <c r="BE337" s="157"/>
      <c r="BF337" s="157"/>
      <c r="BG337" s="157"/>
      <c r="BH337" s="157"/>
      <c r="BI337" s="157"/>
      <c r="BJ337" s="157"/>
      <c r="BK337" s="157"/>
      <c r="BL337" s="157"/>
      <c r="BM337" s="157"/>
      <c r="BN337" s="157"/>
      <c r="BO337" s="157"/>
      <c r="BP337" s="157"/>
      <c r="BQ337" s="157"/>
      <c r="BR337" s="157"/>
      <c r="BS337" s="157"/>
      <c r="BT337" s="157"/>
      <c r="BU337" s="157"/>
      <c r="BV337" s="157"/>
      <c r="BW337" s="157"/>
      <c r="BX337" s="157"/>
      <c r="BY337" s="157"/>
      <c r="BZ337" s="157"/>
      <c r="CA337" s="157"/>
      <c r="CB337" s="157"/>
      <c r="CC337" s="157"/>
      <c r="CD337" s="157"/>
      <c r="CE337" s="157"/>
      <c r="CF337" s="157"/>
      <c r="CG337" s="157"/>
      <c r="CH337" s="157"/>
      <c r="CI337" s="157"/>
      <c r="CJ337" s="157"/>
      <c r="CK337" s="157"/>
      <c r="CL337" s="157"/>
      <c r="CM337" s="157"/>
      <c r="CN337" s="157"/>
      <c r="CO337" s="157"/>
      <c r="CP337" s="157"/>
      <c r="CQ337" s="157"/>
      <c r="CR337" s="157"/>
      <c r="CS337" s="157"/>
      <c r="CT337" s="157"/>
      <c r="CU337" s="157"/>
      <c r="CV337" s="157"/>
      <c r="CW337" s="157"/>
      <c r="CX337" s="157"/>
      <c r="CY337" s="157"/>
      <c r="CZ337" s="157"/>
      <c r="DA337" s="157"/>
      <c r="DB337" s="157"/>
      <c r="DC337" s="157"/>
      <c r="DD337" s="157"/>
      <c r="DE337" s="157"/>
      <c r="DF337" s="157"/>
      <c r="DG337" s="157"/>
      <c r="DH337" s="157"/>
      <c r="DI337" s="157"/>
      <c r="DJ337" s="157"/>
      <c r="DK337" s="157"/>
      <c r="DL337" s="157"/>
      <c r="DM337" s="157"/>
      <c r="DN337" s="157"/>
      <c r="DO337" s="157"/>
      <c r="DP337" s="157"/>
      <c r="DQ337" s="157"/>
    </row>
    <row r="338" spans="1:20" s="159" customFormat="1" ht="106.5" customHeight="1" hidden="1">
      <c r="A338" s="209">
        <v>403</v>
      </c>
      <c r="B338" s="199" t="s">
        <v>228</v>
      </c>
      <c r="C338" s="276" t="s">
        <v>3</v>
      </c>
      <c r="D338" s="107" t="s">
        <v>374</v>
      </c>
      <c r="E338" s="108" t="s">
        <v>58</v>
      </c>
      <c r="F338" s="108" t="s">
        <v>290</v>
      </c>
      <c r="G338" s="108" t="s">
        <v>291</v>
      </c>
      <c r="H338" s="207" t="s">
        <v>59</v>
      </c>
      <c r="I338" s="264" t="s">
        <v>49</v>
      </c>
      <c r="J338" s="207" t="s">
        <v>309</v>
      </c>
      <c r="K338" s="207"/>
      <c r="L338" s="207"/>
      <c r="M338" s="196"/>
      <c r="N338" s="196"/>
      <c r="O338" s="196"/>
      <c r="P338" s="196"/>
      <c r="Q338" s="196"/>
      <c r="R338" s="196"/>
      <c r="S338" s="196"/>
      <c r="T338" s="203"/>
    </row>
    <row r="339" spans="1:20" s="159" customFormat="1" ht="93" customHeight="1" hidden="1">
      <c r="A339" s="211"/>
      <c r="B339" s="200"/>
      <c r="C339" s="278"/>
      <c r="D339" s="40" t="s">
        <v>128</v>
      </c>
      <c r="E339" s="37" t="s">
        <v>58</v>
      </c>
      <c r="F339" s="41">
        <v>41640</v>
      </c>
      <c r="G339" s="41">
        <v>43100</v>
      </c>
      <c r="H339" s="208"/>
      <c r="I339" s="266"/>
      <c r="J339" s="208"/>
      <c r="K339" s="208"/>
      <c r="L339" s="208"/>
      <c r="M339" s="197"/>
      <c r="N339" s="197"/>
      <c r="O339" s="197"/>
      <c r="P339" s="197"/>
      <c r="Q339" s="197"/>
      <c r="R339" s="197"/>
      <c r="S339" s="197"/>
      <c r="T339" s="204"/>
    </row>
    <row r="340" spans="1:20" s="140" customFormat="1" ht="18" customHeight="1" hidden="1">
      <c r="A340" s="211"/>
      <c r="B340" s="212"/>
      <c r="C340" s="228" t="s">
        <v>310</v>
      </c>
      <c r="D340" s="314"/>
      <c r="E340" s="314"/>
      <c r="F340" s="314"/>
      <c r="G340" s="230"/>
      <c r="H340" s="70" t="s">
        <v>59</v>
      </c>
      <c r="I340" s="121" t="s">
        <v>49</v>
      </c>
      <c r="J340" s="70" t="s">
        <v>309</v>
      </c>
      <c r="K340" s="70" t="s">
        <v>296</v>
      </c>
      <c r="L340" s="70">
        <v>251</v>
      </c>
      <c r="M340" s="13"/>
      <c r="N340" s="13"/>
      <c r="O340" s="13"/>
      <c r="P340" s="13"/>
      <c r="Q340" s="13"/>
      <c r="R340" s="13"/>
      <c r="S340" s="13"/>
      <c r="T340" s="93">
        <v>3</v>
      </c>
    </row>
    <row r="341" spans="1:121" s="158" customFormat="1" ht="107.25" customHeight="1">
      <c r="A341" s="194">
        <v>403</v>
      </c>
      <c r="B341" s="199" t="s">
        <v>445</v>
      </c>
      <c r="C341" s="274" t="s">
        <v>401</v>
      </c>
      <c r="D341" s="31" t="s">
        <v>360</v>
      </c>
      <c r="E341" s="122" t="s">
        <v>58</v>
      </c>
      <c r="F341" s="106" t="s">
        <v>94</v>
      </c>
      <c r="G341" s="123"/>
      <c r="H341" s="201" t="s">
        <v>59</v>
      </c>
      <c r="I341" s="201" t="s">
        <v>49</v>
      </c>
      <c r="J341" s="201" t="s">
        <v>300</v>
      </c>
      <c r="K341" s="201"/>
      <c r="L341" s="201"/>
      <c r="M341" s="321">
        <f>M344</f>
        <v>87.7</v>
      </c>
      <c r="N341" s="196">
        <f>N344</f>
        <v>87.7</v>
      </c>
      <c r="O341" s="196">
        <f>O344</f>
        <v>87.7</v>
      </c>
      <c r="P341" s="196">
        <f>P344</f>
        <v>94</v>
      </c>
      <c r="Q341" s="196"/>
      <c r="R341" s="196"/>
      <c r="S341" s="196"/>
      <c r="T341" s="203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7"/>
      <c r="BC341" s="157"/>
      <c r="BD341" s="157"/>
      <c r="BE341" s="157"/>
      <c r="BF341" s="157"/>
      <c r="BG341" s="157"/>
      <c r="BH341" s="157"/>
      <c r="BI341" s="157"/>
      <c r="BJ341" s="157"/>
      <c r="BK341" s="157"/>
      <c r="BL341" s="157"/>
      <c r="BM341" s="157"/>
      <c r="BN341" s="157"/>
      <c r="BO341" s="157"/>
      <c r="BP341" s="157"/>
      <c r="BQ341" s="157"/>
      <c r="BR341" s="157"/>
      <c r="BS341" s="157"/>
      <c r="BT341" s="157"/>
      <c r="BU341" s="157"/>
      <c r="BV341" s="157"/>
      <c r="BW341" s="157"/>
      <c r="BX341" s="157"/>
      <c r="BY341" s="157"/>
      <c r="BZ341" s="157"/>
      <c r="CA341" s="157"/>
      <c r="CB341" s="157"/>
      <c r="CC341" s="157"/>
      <c r="CD341" s="157"/>
      <c r="CE341" s="157"/>
      <c r="CF341" s="157"/>
      <c r="CG341" s="157"/>
      <c r="CH341" s="157"/>
      <c r="CI341" s="157"/>
      <c r="CJ341" s="157"/>
      <c r="CK341" s="157"/>
      <c r="CL341" s="157"/>
      <c r="CM341" s="157"/>
      <c r="CN341" s="157"/>
      <c r="CO341" s="157"/>
      <c r="CP341" s="157"/>
      <c r="CQ341" s="157"/>
      <c r="CR341" s="157"/>
      <c r="CS341" s="157"/>
      <c r="CT341" s="157"/>
      <c r="CU341" s="157"/>
      <c r="CV341" s="157"/>
      <c r="CW341" s="157"/>
      <c r="CX341" s="157"/>
      <c r="CY341" s="157"/>
      <c r="CZ341" s="157"/>
      <c r="DA341" s="157"/>
      <c r="DB341" s="157"/>
      <c r="DC341" s="157"/>
      <c r="DD341" s="157"/>
      <c r="DE341" s="157"/>
      <c r="DF341" s="157"/>
      <c r="DG341" s="157"/>
      <c r="DH341" s="157"/>
      <c r="DI341" s="157"/>
      <c r="DJ341" s="157"/>
      <c r="DK341" s="157"/>
      <c r="DL341" s="157"/>
      <c r="DM341" s="157"/>
      <c r="DN341" s="157"/>
      <c r="DO341" s="157"/>
      <c r="DP341" s="157"/>
      <c r="DQ341" s="157"/>
    </row>
    <row r="342" spans="1:121" s="158" customFormat="1" ht="98.25" customHeight="1">
      <c r="A342" s="213"/>
      <c r="B342" s="238"/>
      <c r="C342" s="344"/>
      <c r="D342" s="31" t="s">
        <v>397</v>
      </c>
      <c r="E342" s="124" t="s">
        <v>58</v>
      </c>
      <c r="F342" s="115" t="s">
        <v>396</v>
      </c>
      <c r="G342" s="125" t="s">
        <v>398</v>
      </c>
      <c r="H342" s="244"/>
      <c r="I342" s="244"/>
      <c r="J342" s="244"/>
      <c r="K342" s="244"/>
      <c r="L342" s="244"/>
      <c r="M342" s="322"/>
      <c r="N342" s="246"/>
      <c r="O342" s="246"/>
      <c r="P342" s="246"/>
      <c r="Q342" s="246"/>
      <c r="R342" s="246"/>
      <c r="S342" s="246"/>
      <c r="T342" s="24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  <c r="AY342" s="157"/>
      <c r="AZ342" s="157"/>
      <c r="BA342" s="157"/>
      <c r="BB342" s="157"/>
      <c r="BC342" s="157"/>
      <c r="BD342" s="157"/>
      <c r="BE342" s="157"/>
      <c r="BF342" s="157"/>
      <c r="BG342" s="157"/>
      <c r="BH342" s="157"/>
      <c r="BI342" s="157"/>
      <c r="BJ342" s="157"/>
      <c r="BK342" s="157"/>
      <c r="BL342" s="157"/>
      <c r="BM342" s="157"/>
      <c r="BN342" s="157"/>
      <c r="BO342" s="157"/>
      <c r="BP342" s="157"/>
      <c r="BQ342" s="157"/>
      <c r="BR342" s="157"/>
      <c r="BS342" s="157"/>
      <c r="BT342" s="157"/>
      <c r="BU342" s="157"/>
      <c r="BV342" s="157"/>
      <c r="BW342" s="157"/>
      <c r="BX342" s="157"/>
      <c r="BY342" s="157"/>
      <c r="BZ342" s="157"/>
      <c r="CA342" s="157"/>
      <c r="CB342" s="157"/>
      <c r="CC342" s="157"/>
      <c r="CD342" s="157"/>
      <c r="CE342" s="157"/>
      <c r="CF342" s="157"/>
      <c r="CG342" s="157"/>
      <c r="CH342" s="157"/>
      <c r="CI342" s="157"/>
      <c r="CJ342" s="157"/>
      <c r="CK342" s="157"/>
      <c r="CL342" s="157"/>
      <c r="CM342" s="157"/>
      <c r="CN342" s="157"/>
      <c r="CO342" s="157"/>
      <c r="CP342" s="157"/>
      <c r="CQ342" s="157"/>
      <c r="CR342" s="157"/>
      <c r="CS342" s="157"/>
      <c r="CT342" s="157"/>
      <c r="CU342" s="157"/>
      <c r="CV342" s="157"/>
      <c r="CW342" s="157"/>
      <c r="CX342" s="157"/>
      <c r="CY342" s="157"/>
      <c r="CZ342" s="157"/>
      <c r="DA342" s="157"/>
      <c r="DB342" s="157"/>
      <c r="DC342" s="157"/>
      <c r="DD342" s="157"/>
      <c r="DE342" s="157"/>
      <c r="DF342" s="157"/>
      <c r="DG342" s="157"/>
      <c r="DH342" s="157"/>
      <c r="DI342" s="157"/>
      <c r="DJ342" s="157"/>
      <c r="DK342" s="157"/>
      <c r="DL342" s="157"/>
      <c r="DM342" s="157"/>
      <c r="DN342" s="157"/>
      <c r="DO342" s="157"/>
      <c r="DP342" s="157"/>
      <c r="DQ342" s="157"/>
    </row>
    <row r="343" spans="1:121" s="158" customFormat="1" ht="18" customHeight="1" hidden="1">
      <c r="A343" s="198"/>
      <c r="B343" s="200"/>
      <c r="C343" s="233"/>
      <c r="D343" s="130"/>
      <c r="E343" s="112"/>
      <c r="F343" s="112"/>
      <c r="G343" s="112"/>
      <c r="H343" s="202"/>
      <c r="I343" s="202"/>
      <c r="J343" s="202"/>
      <c r="K343" s="202"/>
      <c r="L343" s="202"/>
      <c r="M343" s="323"/>
      <c r="N343" s="197"/>
      <c r="O343" s="197"/>
      <c r="P343" s="197"/>
      <c r="Q343" s="197"/>
      <c r="R343" s="197"/>
      <c r="S343" s="197"/>
      <c r="T343" s="204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  <c r="AY343" s="157"/>
      <c r="AZ343" s="157"/>
      <c r="BA343" s="157"/>
      <c r="BB343" s="157"/>
      <c r="BC343" s="157"/>
      <c r="BD343" s="157"/>
      <c r="BE343" s="157"/>
      <c r="BF343" s="157"/>
      <c r="BG343" s="157"/>
      <c r="BH343" s="157"/>
      <c r="BI343" s="157"/>
      <c r="BJ343" s="157"/>
      <c r="BK343" s="157"/>
      <c r="BL343" s="157"/>
      <c r="BM343" s="157"/>
      <c r="BN343" s="157"/>
      <c r="BO343" s="157"/>
      <c r="BP343" s="157"/>
      <c r="BQ343" s="157"/>
      <c r="BR343" s="157"/>
      <c r="BS343" s="157"/>
      <c r="BT343" s="157"/>
      <c r="BU343" s="157"/>
      <c r="BV343" s="157"/>
      <c r="BW343" s="157"/>
      <c r="BX343" s="157"/>
      <c r="BY343" s="157"/>
      <c r="BZ343" s="157"/>
      <c r="CA343" s="157"/>
      <c r="CB343" s="157"/>
      <c r="CC343" s="157"/>
      <c r="CD343" s="157"/>
      <c r="CE343" s="157"/>
      <c r="CF343" s="157"/>
      <c r="CG343" s="157"/>
      <c r="CH343" s="157"/>
      <c r="CI343" s="157"/>
      <c r="CJ343" s="157"/>
      <c r="CK343" s="157"/>
      <c r="CL343" s="157"/>
      <c r="CM343" s="157"/>
      <c r="CN343" s="157"/>
      <c r="CO343" s="157"/>
      <c r="CP343" s="157"/>
      <c r="CQ343" s="157"/>
      <c r="CR343" s="157"/>
      <c r="CS343" s="157"/>
      <c r="CT343" s="157"/>
      <c r="CU343" s="157"/>
      <c r="CV343" s="157"/>
      <c r="CW343" s="157"/>
      <c r="CX343" s="157"/>
      <c r="CY343" s="157"/>
      <c r="CZ343" s="157"/>
      <c r="DA343" s="157"/>
      <c r="DB343" s="157"/>
      <c r="DC343" s="157"/>
      <c r="DD343" s="157"/>
      <c r="DE343" s="157"/>
      <c r="DF343" s="157"/>
      <c r="DG343" s="157"/>
      <c r="DH343" s="157"/>
      <c r="DI343" s="157"/>
      <c r="DJ343" s="157"/>
      <c r="DK343" s="157"/>
      <c r="DL343" s="157"/>
      <c r="DM343" s="157"/>
      <c r="DN343" s="157"/>
      <c r="DO343" s="157"/>
      <c r="DP343" s="157"/>
      <c r="DQ343" s="157"/>
    </row>
    <row r="344" spans="1:121" s="158" customFormat="1" ht="38.25" customHeight="1">
      <c r="A344" s="267"/>
      <c r="B344" s="268"/>
      <c r="C344" s="195" t="s">
        <v>301</v>
      </c>
      <c r="D344" s="195"/>
      <c r="E344" s="195"/>
      <c r="F344" s="195"/>
      <c r="G344" s="195"/>
      <c r="H344" s="19" t="s">
        <v>59</v>
      </c>
      <c r="I344" s="19" t="s">
        <v>49</v>
      </c>
      <c r="J344" s="19" t="s">
        <v>300</v>
      </c>
      <c r="K344" s="19" t="s">
        <v>296</v>
      </c>
      <c r="L344" s="19" t="s">
        <v>377</v>
      </c>
      <c r="M344" s="97">
        <v>87.7</v>
      </c>
      <c r="N344" s="15">
        <v>87.7</v>
      </c>
      <c r="O344" s="15">
        <v>87.7</v>
      </c>
      <c r="P344" s="15">
        <v>94</v>
      </c>
      <c r="Q344" s="15"/>
      <c r="R344" s="15"/>
      <c r="S344" s="15"/>
      <c r="T344" s="21">
        <v>3</v>
      </c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  <c r="AY344" s="157"/>
      <c r="AZ344" s="157"/>
      <c r="BA344" s="157"/>
      <c r="BB344" s="157"/>
      <c r="BC344" s="157"/>
      <c r="BD344" s="157"/>
      <c r="BE344" s="157"/>
      <c r="BF344" s="157"/>
      <c r="BG344" s="157"/>
      <c r="BH344" s="157"/>
      <c r="BI344" s="157"/>
      <c r="BJ344" s="157"/>
      <c r="BK344" s="157"/>
      <c r="BL344" s="157"/>
      <c r="BM344" s="157"/>
      <c r="BN344" s="157"/>
      <c r="BO344" s="157"/>
      <c r="BP344" s="157"/>
      <c r="BQ344" s="157"/>
      <c r="BR344" s="157"/>
      <c r="BS344" s="157"/>
      <c r="BT344" s="157"/>
      <c r="BU344" s="157"/>
      <c r="BV344" s="157"/>
      <c r="BW344" s="157"/>
      <c r="BX344" s="157"/>
      <c r="BY344" s="157"/>
      <c r="BZ344" s="157"/>
      <c r="CA344" s="157"/>
      <c r="CB344" s="157"/>
      <c r="CC344" s="157"/>
      <c r="CD344" s="157"/>
      <c r="CE344" s="157"/>
      <c r="CF344" s="157"/>
      <c r="CG344" s="157"/>
      <c r="CH344" s="157"/>
      <c r="CI344" s="157"/>
      <c r="CJ344" s="157"/>
      <c r="CK344" s="157"/>
      <c r="CL344" s="157"/>
      <c r="CM344" s="157"/>
      <c r="CN344" s="157"/>
      <c r="CO344" s="157"/>
      <c r="CP344" s="157"/>
      <c r="CQ344" s="157"/>
      <c r="CR344" s="157"/>
      <c r="CS344" s="157"/>
      <c r="CT344" s="157"/>
      <c r="CU344" s="157"/>
      <c r="CV344" s="157"/>
      <c r="CW344" s="157"/>
      <c r="CX344" s="157"/>
      <c r="CY344" s="157"/>
      <c r="CZ344" s="157"/>
      <c r="DA344" s="157"/>
      <c r="DB344" s="157"/>
      <c r="DC344" s="157"/>
      <c r="DD344" s="157"/>
      <c r="DE344" s="157"/>
      <c r="DF344" s="157"/>
      <c r="DG344" s="157"/>
      <c r="DH344" s="157"/>
      <c r="DI344" s="157"/>
      <c r="DJ344" s="157"/>
      <c r="DK344" s="157"/>
      <c r="DL344" s="157"/>
      <c r="DM344" s="157"/>
      <c r="DN344" s="157"/>
      <c r="DO344" s="157"/>
      <c r="DP344" s="157"/>
      <c r="DQ344" s="157"/>
    </row>
    <row r="345" spans="1:121" s="158" customFormat="1" ht="83.25" customHeight="1" hidden="1">
      <c r="A345" s="194">
        <v>403</v>
      </c>
      <c r="B345" s="199" t="s">
        <v>312</v>
      </c>
      <c r="C345" s="177" t="s">
        <v>4</v>
      </c>
      <c r="D345" s="28" t="s">
        <v>288</v>
      </c>
      <c r="E345" s="29" t="s">
        <v>313</v>
      </c>
      <c r="F345" s="30">
        <v>41562</v>
      </c>
      <c r="G345" s="30">
        <v>42004</v>
      </c>
      <c r="H345" s="201" t="s">
        <v>138</v>
      </c>
      <c r="I345" s="327" t="s">
        <v>146</v>
      </c>
      <c r="J345" s="201" t="s">
        <v>314</v>
      </c>
      <c r="K345" s="201"/>
      <c r="L345" s="201"/>
      <c r="M345" s="196"/>
      <c r="N345" s="196">
        <f>N348</f>
        <v>146</v>
      </c>
      <c r="O345" s="196">
        <f>O348</f>
        <v>146</v>
      </c>
      <c r="P345" s="196"/>
      <c r="Q345" s="196"/>
      <c r="R345" s="196"/>
      <c r="S345" s="196"/>
      <c r="T345" s="203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  <c r="AY345" s="157"/>
      <c r="AZ345" s="157"/>
      <c r="BA345" s="157"/>
      <c r="BB345" s="157"/>
      <c r="BC345" s="157"/>
      <c r="BD345" s="157"/>
      <c r="BE345" s="157"/>
      <c r="BF345" s="157"/>
      <c r="BG345" s="157"/>
      <c r="BH345" s="157"/>
      <c r="BI345" s="157"/>
      <c r="BJ345" s="157"/>
      <c r="BK345" s="157"/>
      <c r="BL345" s="157"/>
      <c r="BM345" s="157"/>
      <c r="BN345" s="157"/>
      <c r="BO345" s="157"/>
      <c r="BP345" s="157"/>
      <c r="BQ345" s="157"/>
      <c r="BR345" s="157"/>
      <c r="BS345" s="157"/>
      <c r="BT345" s="157"/>
      <c r="BU345" s="157"/>
      <c r="BV345" s="157"/>
      <c r="BW345" s="157"/>
      <c r="BX345" s="157"/>
      <c r="BY345" s="157"/>
      <c r="BZ345" s="157"/>
      <c r="CA345" s="157"/>
      <c r="CB345" s="157"/>
      <c r="CC345" s="157"/>
      <c r="CD345" s="157"/>
      <c r="CE345" s="157"/>
      <c r="CF345" s="157"/>
      <c r="CG345" s="157"/>
      <c r="CH345" s="157"/>
      <c r="CI345" s="157"/>
      <c r="CJ345" s="157"/>
      <c r="CK345" s="157"/>
      <c r="CL345" s="157"/>
      <c r="CM345" s="157"/>
      <c r="CN345" s="157"/>
      <c r="CO345" s="157"/>
      <c r="CP345" s="157"/>
      <c r="CQ345" s="157"/>
      <c r="CR345" s="157"/>
      <c r="CS345" s="157"/>
      <c r="CT345" s="157"/>
      <c r="CU345" s="157"/>
      <c r="CV345" s="157"/>
      <c r="CW345" s="157"/>
      <c r="CX345" s="157"/>
      <c r="CY345" s="157"/>
      <c r="CZ345" s="157"/>
      <c r="DA345" s="157"/>
      <c r="DB345" s="157"/>
      <c r="DC345" s="157"/>
      <c r="DD345" s="157"/>
      <c r="DE345" s="157"/>
      <c r="DF345" s="157"/>
      <c r="DG345" s="157"/>
      <c r="DH345" s="157"/>
      <c r="DI345" s="157"/>
      <c r="DJ345" s="157"/>
      <c r="DK345" s="157"/>
      <c r="DL345" s="157"/>
      <c r="DM345" s="157"/>
      <c r="DN345" s="157"/>
      <c r="DO345" s="157"/>
      <c r="DP345" s="157"/>
      <c r="DQ345" s="157"/>
    </row>
    <row r="346" spans="1:121" s="158" customFormat="1" ht="105.75" customHeight="1" hidden="1">
      <c r="A346" s="213"/>
      <c r="B346" s="238"/>
      <c r="C346" s="178"/>
      <c r="D346" s="107" t="s">
        <v>374</v>
      </c>
      <c r="E346" s="108" t="s">
        <v>58</v>
      </c>
      <c r="F346" s="108" t="s">
        <v>290</v>
      </c>
      <c r="G346" s="108" t="s">
        <v>291</v>
      </c>
      <c r="H346" s="244"/>
      <c r="I346" s="328"/>
      <c r="J346" s="244"/>
      <c r="K346" s="244"/>
      <c r="L346" s="244"/>
      <c r="M346" s="246"/>
      <c r="N346" s="246"/>
      <c r="O346" s="246"/>
      <c r="P346" s="246"/>
      <c r="Q346" s="246"/>
      <c r="R346" s="246"/>
      <c r="S346" s="246"/>
      <c r="T346" s="24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  <c r="AX346" s="157"/>
      <c r="AY346" s="157"/>
      <c r="AZ346" s="157"/>
      <c r="BA346" s="157"/>
      <c r="BB346" s="157"/>
      <c r="BC346" s="157"/>
      <c r="BD346" s="157"/>
      <c r="BE346" s="157"/>
      <c r="BF346" s="157"/>
      <c r="BG346" s="157"/>
      <c r="BH346" s="157"/>
      <c r="BI346" s="157"/>
      <c r="BJ346" s="157"/>
      <c r="BK346" s="157"/>
      <c r="BL346" s="157"/>
      <c r="BM346" s="157"/>
      <c r="BN346" s="157"/>
      <c r="BO346" s="157"/>
      <c r="BP346" s="157"/>
      <c r="BQ346" s="157"/>
      <c r="BR346" s="157"/>
      <c r="BS346" s="157"/>
      <c r="BT346" s="157"/>
      <c r="BU346" s="157"/>
      <c r="BV346" s="157"/>
      <c r="BW346" s="157"/>
      <c r="BX346" s="157"/>
      <c r="BY346" s="157"/>
      <c r="BZ346" s="157"/>
      <c r="CA346" s="157"/>
      <c r="CB346" s="157"/>
      <c r="CC346" s="157"/>
      <c r="CD346" s="157"/>
      <c r="CE346" s="157"/>
      <c r="CF346" s="157"/>
      <c r="CG346" s="157"/>
      <c r="CH346" s="157"/>
      <c r="CI346" s="157"/>
      <c r="CJ346" s="157"/>
      <c r="CK346" s="157"/>
      <c r="CL346" s="157"/>
      <c r="CM346" s="157"/>
      <c r="CN346" s="157"/>
      <c r="CO346" s="157"/>
      <c r="CP346" s="157"/>
      <c r="CQ346" s="157"/>
      <c r="CR346" s="157"/>
      <c r="CS346" s="157"/>
      <c r="CT346" s="157"/>
      <c r="CU346" s="157"/>
      <c r="CV346" s="157"/>
      <c r="CW346" s="157"/>
      <c r="CX346" s="157"/>
      <c r="CY346" s="157"/>
      <c r="CZ346" s="157"/>
      <c r="DA346" s="157"/>
      <c r="DB346" s="157"/>
      <c r="DC346" s="157"/>
      <c r="DD346" s="157"/>
      <c r="DE346" s="157"/>
      <c r="DF346" s="157"/>
      <c r="DG346" s="157"/>
      <c r="DH346" s="157"/>
      <c r="DI346" s="157"/>
      <c r="DJ346" s="157"/>
      <c r="DK346" s="157"/>
      <c r="DL346" s="157"/>
      <c r="DM346" s="157"/>
      <c r="DN346" s="157"/>
      <c r="DO346" s="157"/>
      <c r="DP346" s="157"/>
      <c r="DQ346" s="157"/>
    </row>
    <row r="347" spans="1:121" s="158" customFormat="1" ht="119.25" customHeight="1" hidden="1">
      <c r="A347" s="198"/>
      <c r="B347" s="200"/>
      <c r="C347" s="179"/>
      <c r="D347" s="40" t="s">
        <v>340</v>
      </c>
      <c r="E347" s="37" t="s">
        <v>58</v>
      </c>
      <c r="F347" s="41">
        <v>41640</v>
      </c>
      <c r="G347" s="41">
        <v>43100</v>
      </c>
      <c r="H347" s="202"/>
      <c r="I347" s="329"/>
      <c r="J347" s="202"/>
      <c r="K347" s="202"/>
      <c r="L347" s="202"/>
      <c r="M347" s="197"/>
      <c r="N347" s="197"/>
      <c r="O347" s="197"/>
      <c r="P347" s="197"/>
      <c r="Q347" s="197"/>
      <c r="R347" s="197"/>
      <c r="S347" s="197"/>
      <c r="T347" s="204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  <c r="AY347" s="157"/>
      <c r="AZ347" s="157"/>
      <c r="BA347" s="157"/>
      <c r="BB347" s="157"/>
      <c r="BC347" s="157"/>
      <c r="BD347" s="157"/>
      <c r="BE347" s="157"/>
      <c r="BF347" s="157"/>
      <c r="BG347" s="157"/>
      <c r="BH347" s="157"/>
      <c r="BI347" s="157"/>
      <c r="BJ347" s="157"/>
      <c r="BK347" s="157"/>
      <c r="BL347" s="157"/>
      <c r="BM347" s="157"/>
      <c r="BN347" s="157"/>
      <c r="BO347" s="157"/>
      <c r="BP347" s="157"/>
      <c r="BQ347" s="157"/>
      <c r="BR347" s="157"/>
      <c r="BS347" s="157"/>
      <c r="BT347" s="157"/>
      <c r="BU347" s="157"/>
      <c r="BV347" s="157"/>
      <c r="BW347" s="157"/>
      <c r="BX347" s="157"/>
      <c r="BY347" s="157"/>
      <c r="BZ347" s="157"/>
      <c r="CA347" s="157"/>
      <c r="CB347" s="157"/>
      <c r="CC347" s="157"/>
      <c r="CD347" s="157"/>
      <c r="CE347" s="157"/>
      <c r="CF347" s="157"/>
      <c r="CG347" s="157"/>
      <c r="CH347" s="157"/>
      <c r="CI347" s="157"/>
      <c r="CJ347" s="157"/>
      <c r="CK347" s="157"/>
      <c r="CL347" s="157"/>
      <c r="CM347" s="157"/>
      <c r="CN347" s="157"/>
      <c r="CO347" s="157"/>
      <c r="CP347" s="157"/>
      <c r="CQ347" s="157"/>
      <c r="CR347" s="157"/>
      <c r="CS347" s="157"/>
      <c r="CT347" s="157"/>
      <c r="CU347" s="157"/>
      <c r="CV347" s="157"/>
      <c r="CW347" s="157"/>
      <c r="CX347" s="157"/>
      <c r="CY347" s="157"/>
      <c r="CZ347" s="157"/>
      <c r="DA347" s="157"/>
      <c r="DB347" s="157"/>
      <c r="DC347" s="157"/>
      <c r="DD347" s="157"/>
      <c r="DE347" s="157"/>
      <c r="DF347" s="157"/>
      <c r="DG347" s="157"/>
      <c r="DH347" s="157"/>
      <c r="DI347" s="157"/>
      <c r="DJ347" s="157"/>
      <c r="DK347" s="157"/>
      <c r="DL347" s="157"/>
      <c r="DM347" s="157"/>
      <c r="DN347" s="157"/>
      <c r="DO347" s="157"/>
      <c r="DP347" s="157"/>
      <c r="DQ347" s="157"/>
    </row>
    <row r="348" spans="1:121" s="158" customFormat="1" ht="18" customHeight="1" hidden="1">
      <c r="A348" s="234"/>
      <c r="B348" s="234"/>
      <c r="C348" s="191" t="s">
        <v>295</v>
      </c>
      <c r="D348" s="192"/>
      <c r="E348" s="192"/>
      <c r="F348" s="192"/>
      <c r="G348" s="193"/>
      <c r="H348" s="19" t="s">
        <v>138</v>
      </c>
      <c r="I348" s="126" t="s">
        <v>146</v>
      </c>
      <c r="J348" s="19" t="s">
        <v>314</v>
      </c>
      <c r="K348" s="19" t="s">
        <v>296</v>
      </c>
      <c r="L348" s="19" t="s">
        <v>297</v>
      </c>
      <c r="M348" s="97"/>
      <c r="N348" s="15">
        <v>146</v>
      </c>
      <c r="O348" s="15">
        <v>146</v>
      </c>
      <c r="P348" s="15"/>
      <c r="Q348" s="15"/>
      <c r="R348" s="15"/>
      <c r="S348" s="15"/>
      <c r="T348" s="21">
        <v>3</v>
      </c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  <c r="AY348" s="157"/>
      <c r="AZ348" s="157"/>
      <c r="BA348" s="157"/>
      <c r="BB348" s="157"/>
      <c r="BC348" s="157"/>
      <c r="BD348" s="157"/>
      <c r="BE348" s="157"/>
      <c r="BF348" s="157"/>
      <c r="BG348" s="157"/>
      <c r="BH348" s="157"/>
      <c r="BI348" s="157"/>
      <c r="BJ348" s="157"/>
      <c r="BK348" s="157"/>
      <c r="BL348" s="157"/>
      <c r="BM348" s="157"/>
      <c r="BN348" s="157"/>
      <c r="BO348" s="157"/>
      <c r="BP348" s="157"/>
      <c r="BQ348" s="157"/>
      <c r="BR348" s="157"/>
      <c r="BS348" s="157"/>
      <c r="BT348" s="157"/>
      <c r="BU348" s="157"/>
      <c r="BV348" s="157"/>
      <c r="BW348" s="157"/>
      <c r="BX348" s="157"/>
      <c r="BY348" s="157"/>
      <c r="BZ348" s="157"/>
      <c r="CA348" s="157"/>
      <c r="CB348" s="157"/>
      <c r="CC348" s="157"/>
      <c r="CD348" s="157"/>
      <c r="CE348" s="157"/>
      <c r="CF348" s="157"/>
      <c r="CG348" s="157"/>
      <c r="CH348" s="157"/>
      <c r="CI348" s="157"/>
      <c r="CJ348" s="157"/>
      <c r="CK348" s="157"/>
      <c r="CL348" s="157"/>
      <c r="CM348" s="157"/>
      <c r="CN348" s="157"/>
      <c r="CO348" s="157"/>
      <c r="CP348" s="157"/>
      <c r="CQ348" s="157"/>
      <c r="CR348" s="157"/>
      <c r="CS348" s="157"/>
      <c r="CT348" s="157"/>
      <c r="CU348" s="157"/>
      <c r="CV348" s="157"/>
      <c r="CW348" s="157"/>
      <c r="CX348" s="157"/>
      <c r="CY348" s="157"/>
      <c r="CZ348" s="157"/>
      <c r="DA348" s="157"/>
      <c r="DB348" s="157"/>
      <c r="DC348" s="157"/>
      <c r="DD348" s="157"/>
      <c r="DE348" s="157"/>
      <c r="DF348" s="157"/>
      <c r="DG348" s="157"/>
      <c r="DH348" s="157"/>
      <c r="DI348" s="157"/>
      <c r="DJ348" s="157"/>
      <c r="DK348" s="157"/>
      <c r="DL348" s="157"/>
      <c r="DM348" s="157"/>
      <c r="DN348" s="157"/>
      <c r="DO348" s="157"/>
      <c r="DP348" s="157"/>
      <c r="DQ348" s="157"/>
    </row>
    <row r="349" spans="1:20" s="140" customFormat="1" ht="106.5" customHeight="1" hidden="1">
      <c r="A349" s="209">
        <v>403</v>
      </c>
      <c r="B349" s="199" t="s">
        <v>315</v>
      </c>
      <c r="C349" s="252" t="s">
        <v>5</v>
      </c>
      <c r="D349" s="107" t="s">
        <v>374</v>
      </c>
      <c r="E349" s="108" t="s">
        <v>58</v>
      </c>
      <c r="F349" s="108" t="s">
        <v>290</v>
      </c>
      <c r="G349" s="108" t="s">
        <v>291</v>
      </c>
      <c r="H349" s="207" t="s">
        <v>69</v>
      </c>
      <c r="I349" s="264" t="s">
        <v>170</v>
      </c>
      <c r="J349" s="207" t="s">
        <v>309</v>
      </c>
      <c r="K349" s="207"/>
      <c r="L349" s="207"/>
      <c r="M349" s="196"/>
      <c r="N349" s="196">
        <f>N351</f>
        <v>19</v>
      </c>
      <c r="O349" s="196">
        <f>O351</f>
        <v>19</v>
      </c>
      <c r="P349" s="196"/>
      <c r="Q349" s="196"/>
      <c r="R349" s="196"/>
      <c r="S349" s="196"/>
      <c r="T349" s="203"/>
    </row>
    <row r="350" spans="1:20" s="140" customFormat="1" ht="96" customHeight="1" hidden="1">
      <c r="A350" s="211"/>
      <c r="B350" s="200"/>
      <c r="C350" s="270"/>
      <c r="D350" s="40" t="s">
        <v>128</v>
      </c>
      <c r="E350" s="37" t="s">
        <v>58</v>
      </c>
      <c r="F350" s="41">
        <v>41640</v>
      </c>
      <c r="G350" s="41">
        <v>43100</v>
      </c>
      <c r="H350" s="208"/>
      <c r="I350" s="266"/>
      <c r="J350" s="208"/>
      <c r="K350" s="208"/>
      <c r="L350" s="208"/>
      <c r="M350" s="197"/>
      <c r="N350" s="197"/>
      <c r="O350" s="197"/>
      <c r="P350" s="197"/>
      <c r="Q350" s="197"/>
      <c r="R350" s="197"/>
      <c r="S350" s="197"/>
      <c r="T350" s="204"/>
    </row>
    <row r="351" spans="1:20" s="140" customFormat="1" ht="30" customHeight="1" hidden="1">
      <c r="A351" s="267"/>
      <c r="B351" s="268"/>
      <c r="C351" s="228" t="s">
        <v>310</v>
      </c>
      <c r="D351" s="229"/>
      <c r="E351" s="229"/>
      <c r="F351" s="229"/>
      <c r="G351" s="230"/>
      <c r="H351" s="27" t="s">
        <v>69</v>
      </c>
      <c r="I351" s="27" t="s">
        <v>170</v>
      </c>
      <c r="J351" s="27" t="s">
        <v>309</v>
      </c>
      <c r="K351" s="45" t="s">
        <v>296</v>
      </c>
      <c r="L351" s="45">
        <v>251</v>
      </c>
      <c r="M351" s="11"/>
      <c r="N351" s="11">
        <v>19</v>
      </c>
      <c r="O351" s="11">
        <v>19</v>
      </c>
      <c r="P351" s="11"/>
      <c r="Q351" s="11"/>
      <c r="R351" s="11"/>
      <c r="S351" s="11"/>
      <c r="T351" s="46">
        <v>3</v>
      </c>
    </row>
    <row r="352" spans="1:121" s="158" customFormat="1" ht="82.5" customHeight="1" hidden="1">
      <c r="A352" s="194">
        <v>403</v>
      </c>
      <c r="B352" s="199" t="s">
        <v>316</v>
      </c>
      <c r="C352" s="177" t="s">
        <v>6</v>
      </c>
      <c r="D352" s="28" t="s">
        <v>288</v>
      </c>
      <c r="E352" s="29" t="s">
        <v>317</v>
      </c>
      <c r="F352" s="30">
        <v>41562</v>
      </c>
      <c r="G352" s="30">
        <v>42004</v>
      </c>
      <c r="H352" s="201" t="s">
        <v>170</v>
      </c>
      <c r="I352" s="201" t="s">
        <v>59</v>
      </c>
      <c r="J352" s="201" t="s">
        <v>318</v>
      </c>
      <c r="K352" s="201"/>
      <c r="L352" s="201"/>
      <c r="M352" s="196"/>
      <c r="N352" s="196">
        <f>N355</f>
        <v>150</v>
      </c>
      <c r="O352" s="196">
        <f>O355</f>
        <v>139.80316</v>
      </c>
      <c r="P352" s="196"/>
      <c r="Q352" s="196"/>
      <c r="R352" s="196"/>
      <c r="S352" s="196"/>
      <c r="T352" s="203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157"/>
      <c r="AW352" s="157"/>
      <c r="AX352" s="157"/>
      <c r="AY352" s="157"/>
      <c r="AZ352" s="157"/>
      <c r="BA352" s="157"/>
      <c r="BB352" s="157"/>
      <c r="BC352" s="157"/>
      <c r="BD352" s="157"/>
      <c r="BE352" s="157"/>
      <c r="BF352" s="157"/>
      <c r="BG352" s="157"/>
      <c r="BH352" s="157"/>
      <c r="BI352" s="157"/>
      <c r="BJ352" s="157"/>
      <c r="BK352" s="157"/>
      <c r="BL352" s="157"/>
      <c r="BM352" s="157"/>
      <c r="BN352" s="157"/>
      <c r="BO352" s="157"/>
      <c r="BP352" s="157"/>
      <c r="BQ352" s="157"/>
      <c r="BR352" s="157"/>
      <c r="BS352" s="157"/>
      <c r="BT352" s="157"/>
      <c r="BU352" s="157"/>
      <c r="BV352" s="157"/>
      <c r="BW352" s="157"/>
      <c r="BX352" s="157"/>
      <c r="BY352" s="157"/>
      <c r="BZ352" s="157"/>
      <c r="CA352" s="157"/>
      <c r="CB352" s="157"/>
      <c r="CC352" s="157"/>
      <c r="CD352" s="157"/>
      <c r="CE352" s="157"/>
      <c r="CF352" s="157"/>
      <c r="CG352" s="157"/>
      <c r="CH352" s="157"/>
      <c r="CI352" s="157"/>
      <c r="CJ352" s="157"/>
      <c r="CK352" s="157"/>
      <c r="CL352" s="157"/>
      <c r="CM352" s="157"/>
      <c r="CN352" s="157"/>
      <c r="CO352" s="157"/>
      <c r="CP352" s="157"/>
      <c r="CQ352" s="157"/>
      <c r="CR352" s="157"/>
      <c r="CS352" s="157"/>
      <c r="CT352" s="157"/>
      <c r="CU352" s="157"/>
      <c r="CV352" s="157"/>
      <c r="CW352" s="157"/>
      <c r="CX352" s="157"/>
      <c r="CY352" s="157"/>
      <c r="CZ352" s="157"/>
      <c r="DA352" s="157"/>
      <c r="DB352" s="157"/>
      <c r="DC352" s="157"/>
      <c r="DD352" s="157"/>
      <c r="DE352" s="157"/>
      <c r="DF352" s="157"/>
      <c r="DG352" s="157"/>
      <c r="DH352" s="157"/>
      <c r="DI352" s="157"/>
      <c r="DJ352" s="157"/>
      <c r="DK352" s="157"/>
      <c r="DL352" s="157"/>
      <c r="DM352" s="157"/>
      <c r="DN352" s="157"/>
      <c r="DO352" s="157"/>
      <c r="DP352" s="157"/>
      <c r="DQ352" s="157"/>
    </row>
    <row r="353" spans="1:121" s="158" customFormat="1" ht="103.5" customHeight="1" hidden="1">
      <c r="A353" s="213"/>
      <c r="B353" s="238"/>
      <c r="C353" s="178"/>
      <c r="D353" s="107" t="s">
        <v>374</v>
      </c>
      <c r="E353" s="108" t="s">
        <v>58</v>
      </c>
      <c r="F353" s="108" t="s">
        <v>290</v>
      </c>
      <c r="G353" s="108" t="s">
        <v>291</v>
      </c>
      <c r="H353" s="244"/>
      <c r="I353" s="244"/>
      <c r="J353" s="244"/>
      <c r="K353" s="244"/>
      <c r="L353" s="244"/>
      <c r="M353" s="246"/>
      <c r="N353" s="246"/>
      <c r="O353" s="246"/>
      <c r="P353" s="246"/>
      <c r="Q353" s="246"/>
      <c r="R353" s="246"/>
      <c r="S353" s="246"/>
      <c r="T353" s="24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7"/>
      <c r="AV353" s="157"/>
      <c r="AW353" s="157"/>
      <c r="AX353" s="157"/>
      <c r="AY353" s="157"/>
      <c r="AZ353" s="157"/>
      <c r="BA353" s="157"/>
      <c r="BB353" s="157"/>
      <c r="BC353" s="157"/>
      <c r="BD353" s="157"/>
      <c r="BE353" s="157"/>
      <c r="BF353" s="157"/>
      <c r="BG353" s="157"/>
      <c r="BH353" s="157"/>
      <c r="BI353" s="157"/>
      <c r="BJ353" s="157"/>
      <c r="BK353" s="157"/>
      <c r="BL353" s="157"/>
      <c r="BM353" s="157"/>
      <c r="BN353" s="157"/>
      <c r="BO353" s="157"/>
      <c r="BP353" s="157"/>
      <c r="BQ353" s="157"/>
      <c r="BR353" s="157"/>
      <c r="BS353" s="157"/>
      <c r="BT353" s="157"/>
      <c r="BU353" s="157"/>
      <c r="BV353" s="157"/>
      <c r="BW353" s="157"/>
      <c r="BX353" s="157"/>
      <c r="BY353" s="157"/>
      <c r="BZ353" s="157"/>
      <c r="CA353" s="157"/>
      <c r="CB353" s="157"/>
      <c r="CC353" s="157"/>
      <c r="CD353" s="157"/>
      <c r="CE353" s="157"/>
      <c r="CF353" s="157"/>
      <c r="CG353" s="157"/>
      <c r="CH353" s="157"/>
      <c r="CI353" s="157"/>
      <c r="CJ353" s="157"/>
      <c r="CK353" s="157"/>
      <c r="CL353" s="157"/>
      <c r="CM353" s="157"/>
      <c r="CN353" s="157"/>
      <c r="CO353" s="157"/>
      <c r="CP353" s="157"/>
      <c r="CQ353" s="157"/>
      <c r="CR353" s="157"/>
      <c r="CS353" s="157"/>
      <c r="CT353" s="157"/>
      <c r="CU353" s="157"/>
      <c r="CV353" s="157"/>
      <c r="CW353" s="157"/>
      <c r="CX353" s="157"/>
      <c r="CY353" s="157"/>
      <c r="CZ353" s="157"/>
      <c r="DA353" s="157"/>
      <c r="DB353" s="157"/>
      <c r="DC353" s="157"/>
      <c r="DD353" s="157"/>
      <c r="DE353" s="157"/>
      <c r="DF353" s="157"/>
      <c r="DG353" s="157"/>
      <c r="DH353" s="157"/>
      <c r="DI353" s="157"/>
      <c r="DJ353" s="157"/>
      <c r="DK353" s="157"/>
      <c r="DL353" s="157"/>
      <c r="DM353" s="157"/>
      <c r="DN353" s="157"/>
      <c r="DO353" s="157"/>
      <c r="DP353" s="157"/>
      <c r="DQ353" s="157"/>
    </row>
    <row r="354" spans="1:121" s="158" customFormat="1" ht="99.75" customHeight="1" hidden="1">
      <c r="A354" s="198"/>
      <c r="B354" s="200"/>
      <c r="C354" s="179"/>
      <c r="D354" s="40" t="s">
        <v>319</v>
      </c>
      <c r="E354" s="37" t="s">
        <v>58</v>
      </c>
      <c r="F354" s="41">
        <v>41858</v>
      </c>
      <c r="G354" s="41">
        <v>42023</v>
      </c>
      <c r="H354" s="202"/>
      <c r="I354" s="202"/>
      <c r="J354" s="202"/>
      <c r="K354" s="202"/>
      <c r="L354" s="202"/>
      <c r="M354" s="197"/>
      <c r="N354" s="197"/>
      <c r="O354" s="197"/>
      <c r="P354" s="197"/>
      <c r="Q354" s="197"/>
      <c r="R354" s="197"/>
      <c r="S354" s="197"/>
      <c r="T354" s="204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  <c r="AY354" s="157"/>
      <c r="AZ354" s="157"/>
      <c r="BA354" s="157"/>
      <c r="BB354" s="157"/>
      <c r="BC354" s="157"/>
      <c r="BD354" s="157"/>
      <c r="BE354" s="157"/>
      <c r="BF354" s="157"/>
      <c r="BG354" s="157"/>
      <c r="BH354" s="157"/>
      <c r="BI354" s="157"/>
      <c r="BJ354" s="157"/>
      <c r="BK354" s="157"/>
      <c r="BL354" s="157"/>
      <c r="BM354" s="157"/>
      <c r="BN354" s="157"/>
      <c r="BO354" s="157"/>
      <c r="BP354" s="157"/>
      <c r="BQ354" s="157"/>
      <c r="BR354" s="157"/>
      <c r="BS354" s="157"/>
      <c r="BT354" s="157"/>
      <c r="BU354" s="157"/>
      <c r="BV354" s="157"/>
      <c r="BW354" s="157"/>
      <c r="BX354" s="157"/>
      <c r="BY354" s="157"/>
      <c r="BZ354" s="157"/>
      <c r="CA354" s="157"/>
      <c r="CB354" s="157"/>
      <c r="CC354" s="157"/>
      <c r="CD354" s="157"/>
      <c r="CE354" s="157"/>
      <c r="CF354" s="157"/>
      <c r="CG354" s="157"/>
      <c r="CH354" s="157"/>
      <c r="CI354" s="157"/>
      <c r="CJ354" s="157"/>
      <c r="CK354" s="157"/>
      <c r="CL354" s="157"/>
      <c r="CM354" s="157"/>
      <c r="CN354" s="157"/>
      <c r="CO354" s="157"/>
      <c r="CP354" s="157"/>
      <c r="CQ354" s="157"/>
      <c r="CR354" s="157"/>
      <c r="CS354" s="157"/>
      <c r="CT354" s="157"/>
      <c r="CU354" s="157"/>
      <c r="CV354" s="157"/>
      <c r="CW354" s="157"/>
      <c r="CX354" s="157"/>
      <c r="CY354" s="157"/>
      <c r="CZ354" s="157"/>
      <c r="DA354" s="157"/>
      <c r="DB354" s="157"/>
      <c r="DC354" s="157"/>
      <c r="DD354" s="157"/>
      <c r="DE354" s="157"/>
      <c r="DF354" s="157"/>
      <c r="DG354" s="157"/>
      <c r="DH354" s="157"/>
      <c r="DI354" s="157"/>
      <c r="DJ354" s="157"/>
      <c r="DK354" s="157"/>
      <c r="DL354" s="157"/>
      <c r="DM354" s="157"/>
      <c r="DN354" s="157"/>
      <c r="DO354" s="157"/>
      <c r="DP354" s="157"/>
      <c r="DQ354" s="157"/>
    </row>
    <row r="355" spans="1:121" s="158" customFormat="1" ht="18" customHeight="1" hidden="1">
      <c r="A355" s="267"/>
      <c r="B355" s="268"/>
      <c r="C355" s="191" t="s">
        <v>295</v>
      </c>
      <c r="D355" s="192"/>
      <c r="E355" s="192"/>
      <c r="F355" s="192"/>
      <c r="G355" s="193"/>
      <c r="H355" s="127" t="s">
        <v>170</v>
      </c>
      <c r="I355" s="127" t="s">
        <v>59</v>
      </c>
      <c r="J355" s="127" t="s">
        <v>318</v>
      </c>
      <c r="K355" s="127" t="s">
        <v>296</v>
      </c>
      <c r="L355" s="127" t="s">
        <v>297</v>
      </c>
      <c r="M355" s="128"/>
      <c r="N355" s="12">
        <v>150</v>
      </c>
      <c r="O355" s="12">
        <v>139.80316</v>
      </c>
      <c r="P355" s="12"/>
      <c r="Q355" s="12"/>
      <c r="R355" s="12"/>
      <c r="S355" s="12"/>
      <c r="T355" s="116">
        <v>3</v>
      </c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157"/>
      <c r="AW355" s="157"/>
      <c r="AX355" s="157"/>
      <c r="AY355" s="157"/>
      <c r="AZ355" s="157"/>
      <c r="BA355" s="157"/>
      <c r="BB355" s="157"/>
      <c r="BC355" s="157"/>
      <c r="BD355" s="157"/>
      <c r="BE355" s="157"/>
      <c r="BF355" s="157"/>
      <c r="BG355" s="157"/>
      <c r="BH355" s="157"/>
      <c r="BI355" s="157"/>
      <c r="BJ355" s="157"/>
      <c r="BK355" s="157"/>
      <c r="BL355" s="157"/>
      <c r="BM355" s="157"/>
      <c r="BN355" s="157"/>
      <c r="BO355" s="157"/>
      <c r="BP355" s="157"/>
      <c r="BQ355" s="157"/>
      <c r="BR355" s="157"/>
      <c r="BS355" s="157"/>
      <c r="BT355" s="157"/>
      <c r="BU355" s="157"/>
      <c r="BV355" s="157"/>
      <c r="BW355" s="157"/>
      <c r="BX355" s="157"/>
      <c r="BY355" s="157"/>
      <c r="BZ355" s="157"/>
      <c r="CA355" s="157"/>
      <c r="CB355" s="157"/>
      <c r="CC355" s="157"/>
      <c r="CD355" s="157"/>
      <c r="CE355" s="157"/>
      <c r="CF355" s="157"/>
      <c r="CG355" s="157"/>
      <c r="CH355" s="157"/>
      <c r="CI355" s="157"/>
      <c r="CJ355" s="157"/>
      <c r="CK355" s="157"/>
      <c r="CL355" s="157"/>
      <c r="CM355" s="157"/>
      <c r="CN355" s="157"/>
      <c r="CO355" s="157"/>
      <c r="CP355" s="157"/>
      <c r="CQ355" s="157"/>
      <c r="CR355" s="157"/>
      <c r="CS355" s="157"/>
      <c r="CT355" s="157"/>
      <c r="CU355" s="157"/>
      <c r="CV355" s="157"/>
      <c r="CW355" s="157"/>
      <c r="CX355" s="157"/>
      <c r="CY355" s="157"/>
      <c r="CZ355" s="157"/>
      <c r="DA355" s="157"/>
      <c r="DB355" s="157"/>
      <c r="DC355" s="157"/>
      <c r="DD355" s="157"/>
      <c r="DE355" s="157"/>
      <c r="DF355" s="157"/>
      <c r="DG355" s="157"/>
      <c r="DH355" s="157"/>
      <c r="DI355" s="157"/>
      <c r="DJ355" s="157"/>
      <c r="DK355" s="157"/>
      <c r="DL355" s="157"/>
      <c r="DM355" s="157"/>
      <c r="DN355" s="157"/>
      <c r="DO355" s="157"/>
      <c r="DP355" s="157"/>
      <c r="DQ355" s="157"/>
    </row>
    <row r="356" spans="1:121" s="158" customFormat="1" ht="78" customHeight="1" hidden="1">
      <c r="A356" s="194">
        <v>403</v>
      </c>
      <c r="B356" s="199" t="s">
        <v>311</v>
      </c>
      <c r="C356" s="232" t="s">
        <v>7</v>
      </c>
      <c r="D356" s="28" t="s">
        <v>288</v>
      </c>
      <c r="E356" s="29" t="s">
        <v>320</v>
      </c>
      <c r="F356" s="30">
        <v>41562</v>
      </c>
      <c r="G356" s="30">
        <v>42004</v>
      </c>
      <c r="H356" s="201" t="s">
        <v>170</v>
      </c>
      <c r="I356" s="201" t="s">
        <v>60</v>
      </c>
      <c r="J356" s="201" t="s">
        <v>289</v>
      </c>
      <c r="K356" s="201"/>
      <c r="L356" s="201"/>
      <c r="M356" s="321"/>
      <c r="N356" s="196"/>
      <c r="O356" s="196"/>
      <c r="P356" s="196"/>
      <c r="Q356" s="196"/>
      <c r="R356" s="196"/>
      <c r="S356" s="196"/>
      <c r="T356" s="203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157"/>
      <c r="AW356" s="157"/>
      <c r="AX356" s="157"/>
      <c r="AY356" s="157"/>
      <c r="AZ356" s="157"/>
      <c r="BA356" s="157"/>
      <c r="BB356" s="157"/>
      <c r="BC356" s="157"/>
      <c r="BD356" s="157"/>
      <c r="BE356" s="157"/>
      <c r="BF356" s="157"/>
      <c r="BG356" s="157"/>
      <c r="BH356" s="157"/>
      <c r="BI356" s="157"/>
      <c r="BJ356" s="157"/>
      <c r="BK356" s="157"/>
      <c r="BL356" s="157"/>
      <c r="BM356" s="157"/>
      <c r="BN356" s="157"/>
      <c r="BO356" s="157"/>
      <c r="BP356" s="157"/>
      <c r="BQ356" s="157"/>
      <c r="BR356" s="157"/>
      <c r="BS356" s="157"/>
      <c r="BT356" s="157"/>
      <c r="BU356" s="157"/>
      <c r="BV356" s="157"/>
      <c r="BW356" s="157"/>
      <c r="BX356" s="157"/>
      <c r="BY356" s="157"/>
      <c r="BZ356" s="157"/>
      <c r="CA356" s="157"/>
      <c r="CB356" s="157"/>
      <c r="CC356" s="157"/>
      <c r="CD356" s="157"/>
      <c r="CE356" s="157"/>
      <c r="CF356" s="157"/>
      <c r="CG356" s="157"/>
      <c r="CH356" s="157"/>
      <c r="CI356" s="157"/>
      <c r="CJ356" s="157"/>
      <c r="CK356" s="157"/>
      <c r="CL356" s="157"/>
      <c r="CM356" s="157"/>
      <c r="CN356" s="157"/>
      <c r="CO356" s="157"/>
      <c r="CP356" s="157"/>
      <c r="CQ356" s="157"/>
      <c r="CR356" s="157"/>
      <c r="CS356" s="157"/>
      <c r="CT356" s="157"/>
      <c r="CU356" s="157"/>
      <c r="CV356" s="157"/>
      <c r="CW356" s="157"/>
      <c r="CX356" s="157"/>
      <c r="CY356" s="157"/>
      <c r="CZ356" s="157"/>
      <c r="DA356" s="157"/>
      <c r="DB356" s="157"/>
      <c r="DC356" s="157"/>
      <c r="DD356" s="157"/>
      <c r="DE356" s="157"/>
      <c r="DF356" s="157"/>
      <c r="DG356" s="157"/>
      <c r="DH356" s="157"/>
      <c r="DI356" s="157"/>
      <c r="DJ356" s="157"/>
      <c r="DK356" s="157"/>
      <c r="DL356" s="157"/>
      <c r="DM356" s="157"/>
      <c r="DN356" s="157"/>
      <c r="DO356" s="157"/>
      <c r="DP356" s="157"/>
      <c r="DQ356" s="157"/>
    </row>
    <row r="357" spans="1:121" s="158" customFormat="1" ht="109.5" customHeight="1" hidden="1">
      <c r="A357" s="198"/>
      <c r="B357" s="200"/>
      <c r="C357" s="233"/>
      <c r="D357" s="107" t="s">
        <v>374</v>
      </c>
      <c r="E357" s="108" t="s">
        <v>58</v>
      </c>
      <c r="F357" s="108" t="s">
        <v>290</v>
      </c>
      <c r="G357" s="108" t="s">
        <v>291</v>
      </c>
      <c r="H357" s="202"/>
      <c r="I357" s="202"/>
      <c r="J357" s="202"/>
      <c r="K357" s="202"/>
      <c r="L357" s="202"/>
      <c r="M357" s="323"/>
      <c r="N357" s="197"/>
      <c r="O357" s="197"/>
      <c r="P357" s="197"/>
      <c r="Q357" s="197"/>
      <c r="R357" s="197"/>
      <c r="S357" s="197"/>
      <c r="T357" s="204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157"/>
      <c r="AW357" s="157"/>
      <c r="AX357" s="157"/>
      <c r="AY357" s="157"/>
      <c r="AZ357" s="157"/>
      <c r="BA357" s="157"/>
      <c r="BB357" s="157"/>
      <c r="BC357" s="157"/>
      <c r="BD357" s="157"/>
      <c r="BE357" s="157"/>
      <c r="BF357" s="157"/>
      <c r="BG357" s="157"/>
      <c r="BH357" s="157"/>
      <c r="BI357" s="157"/>
      <c r="BJ357" s="157"/>
      <c r="BK357" s="157"/>
      <c r="BL357" s="157"/>
      <c r="BM357" s="157"/>
      <c r="BN357" s="157"/>
      <c r="BO357" s="157"/>
      <c r="BP357" s="157"/>
      <c r="BQ357" s="157"/>
      <c r="BR357" s="157"/>
      <c r="BS357" s="157"/>
      <c r="BT357" s="157"/>
      <c r="BU357" s="157"/>
      <c r="BV357" s="157"/>
      <c r="BW357" s="157"/>
      <c r="BX357" s="157"/>
      <c r="BY357" s="157"/>
      <c r="BZ357" s="157"/>
      <c r="CA357" s="157"/>
      <c r="CB357" s="157"/>
      <c r="CC357" s="157"/>
      <c r="CD357" s="157"/>
      <c r="CE357" s="157"/>
      <c r="CF357" s="157"/>
      <c r="CG357" s="157"/>
      <c r="CH357" s="157"/>
      <c r="CI357" s="157"/>
      <c r="CJ357" s="157"/>
      <c r="CK357" s="157"/>
      <c r="CL357" s="157"/>
      <c r="CM357" s="157"/>
      <c r="CN357" s="157"/>
      <c r="CO357" s="157"/>
      <c r="CP357" s="157"/>
      <c r="CQ357" s="157"/>
      <c r="CR357" s="157"/>
      <c r="CS357" s="157"/>
      <c r="CT357" s="157"/>
      <c r="CU357" s="157"/>
      <c r="CV357" s="157"/>
      <c r="CW357" s="157"/>
      <c r="CX357" s="157"/>
      <c r="CY357" s="157"/>
      <c r="CZ357" s="157"/>
      <c r="DA357" s="157"/>
      <c r="DB357" s="157"/>
      <c r="DC357" s="157"/>
      <c r="DD357" s="157"/>
      <c r="DE357" s="157"/>
      <c r="DF357" s="157"/>
      <c r="DG357" s="157"/>
      <c r="DH357" s="157"/>
      <c r="DI357" s="157"/>
      <c r="DJ357" s="157"/>
      <c r="DK357" s="157"/>
      <c r="DL357" s="157"/>
      <c r="DM357" s="157"/>
      <c r="DN357" s="157"/>
      <c r="DO357" s="157"/>
      <c r="DP357" s="157"/>
      <c r="DQ357" s="157"/>
    </row>
    <row r="358" spans="1:121" s="158" customFormat="1" ht="18" customHeight="1" hidden="1">
      <c r="A358" s="267"/>
      <c r="B358" s="268"/>
      <c r="C358" s="195" t="s">
        <v>295</v>
      </c>
      <c r="D358" s="195"/>
      <c r="E358" s="195"/>
      <c r="F358" s="195"/>
      <c r="G358" s="195"/>
      <c r="H358" s="19" t="s">
        <v>170</v>
      </c>
      <c r="I358" s="19" t="s">
        <v>60</v>
      </c>
      <c r="J358" s="19" t="s">
        <v>289</v>
      </c>
      <c r="K358" s="19" t="s">
        <v>296</v>
      </c>
      <c r="L358" s="19" t="s">
        <v>297</v>
      </c>
      <c r="M358" s="97"/>
      <c r="N358" s="15"/>
      <c r="O358" s="15"/>
      <c r="P358" s="15"/>
      <c r="Q358" s="15"/>
      <c r="R358" s="15"/>
      <c r="S358" s="15"/>
      <c r="T358" s="21">
        <v>3</v>
      </c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  <c r="AY358" s="157"/>
      <c r="AZ358" s="157"/>
      <c r="BA358" s="157"/>
      <c r="BB358" s="157"/>
      <c r="BC358" s="157"/>
      <c r="BD358" s="157"/>
      <c r="BE358" s="157"/>
      <c r="BF358" s="157"/>
      <c r="BG358" s="157"/>
      <c r="BH358" s="157"/>
      <c r="BI358" s="157"/>
      <c r="BJ358" s="157"/>
      <c r="BK358" s="157"/>
      <c r="BL358" s="157"/>
      <c r="BM358" s="157"/>
      <c r="BN358" s="157"/>
      <c r="BO358" s="157"/>
      <c r="BP358" s="157"/>
      <c r="BQ358" s="157"/>
      <c r="BR358" s="157"/>
      <c r="BS358" s="157"/>
      <c r="BT358" s="157"/>
      <c r="BU358" s="157"/>
      <c r="BV358" s="157"/>
      <c r="BW358" s="157"/>
      <c r="BX358" s="157"/>
      <c r="BY358" s="157"/>
      <c r="BZ358" s="157"/>
      <c r="CA358" s="157"/>
      <c r="CB358" s="157"/>
      <c r="CC358" s="157"/>
      <c r="CD358" s="157"/>
      <c r="CE358" s="157"/>
      <c r="CF358" s="157"/>
      <c r="CG358" s="157"/>
      <c r="CH358" s="157"/>
      <c r="CI358" s="157"/>
      <c r="CJ358" s="157"/>
      <c r="CK358" s="157"/>
      <c r="CL358" s="157"/>
      <c r="CM358" s="157"/>
      <c r="CN358" s="157"/>
      <c r="CO358" s="157"/>
      <c r="CP358" s="157"/>
      <c r="CQ358" s="157"/>
      <c r="CR358" s="157"/>
      <c r="CS358" s="157"/>
      <c r="CT358" s="157"/>
      <c r="CU358" s="157"/>
      <c r="CV358" s="157"/>
      <c r="CW358" s="157"/>
      <c r="CX358" s="157"/>
      <c r="CY358" s="157"/>
      <c r="CZ358" s="157"/>
      <c r="DA358" s="157"/>
      <c r="DB358" s="157"/>
      <c r="DC358" s="157"/>
      <c r="DD358" s="157"/>
      <c r="DE358" s="157"/>
      <c r="DF358" s="157"/>
      <c r="DG358" s="157"/>
      <c r="DH358" s="157"/>
      <c r="DI358" s="157"/>
      <c r="DJ358" s="157"/>
      <c r="DK358" s="157"/>
      <c r="DL358" s="157"/>
      <c r="DM358" s="157"/>
      <c r="DN358" s="157"/>
      <c r="DO358" s="157"/>
      <c r="DP358" s="157"/>
      <c r="DQ358" s="157"/>
    </row>
    <row r="359" spans="1:121" s="158" customFormat="1" ht="78" customHeight="1" hidden="1">
      <c r="A359" s="194">
        <v>403</v>
      </c>
      <c r="B359" s="199" t="s">
        <v>229</v>
      </c>
      <c r="C359" s="180" t="s">
        <v>7</v>
      </c>
      <c r="D359" s="129" t="s">
        <v>321</v>
      </c>
      <c r="E359" s="29" t="s">
        <v>58</v>
      </c>
      <c r="F359" s="30">
        <v>42005</v>
      </c>
      <c r="G359" s="30">
        <v>42369</v>
      </c>
      <c r="H359" s="201" t="s">
        <v>170</v>
      </c>
      <c r="I359" s="201" t="s">
        <v>170</v>
      </c>
      <c r="J359" s="201" t="s">
        <v>289</v>
      </c>
      <c r="K359" s="201"/>
      <c r="L359" s="201"/>
      <c r="M359" s="196"/>
      <c r="N359" s="196"/>
      <c r="O359" s="196"/>
      <c r="P359" s="196"/>
      <c r="Q359" s="196"/>
      <c r="R359" s="196"/>
      <c r="S359" s="196"/>
      <c r="T359" s="203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  <c r="AY359" s="157"/>
      <c r="AZ359" s="157"/>
      <c r="BA359" s="157"/>
      <c r="BB359" s="157"/>
      <c r="BC359" s="157"/>
      <c r="BD359" s="157"/>
      <c r="BE359" s="157"/>
      <c r="BF359" s="157"/>
      <c r="BG359" s="157"/>
      <c r="BH359" s="157"/>
      <c r="BI359" s="157"/>
      <c r="BJ359" s="157"/>
      <c r="BK359" s="157"/>
      <c r="BL359" s="157"/>
      <c r="BM359" s="157"/>
      <c r="BN359" s="157"/>
      <c r="BO359" s="157"/>
      <c r="BP359" s="157"/>
      <c r="BQ359" s="157"/>
      <c r="BR359" s="157"/>
      <c r="BS359" s="157"/>
      <c r="BT359" s="157"/>
      <c r="BU359" s="157"/>
      <c r="BV359" s="157"/>
      <c r="BW359" s="157"/>
      <c r="BX359" s="157"/>
      <c r="BY359" s="157"/>
      <c r="BZ359" s="157"/>
      <c r="CA359" s="157"/>
      <c r="CB359" s="157"/>
      <c r="CC359" s="157"/>
      <c r="CD359" s="157"/>
      <c r="CE359" s="157"/>
      <c r="CF359" s="157"/>
      <c r="CG359" s="157"/>
      <c r="CH359" s="157"/>
      <c r="CI359" s="157"/>
      <c r="CJ359" s="157"/>
      <c r="CK359" s="157"/>
      <c r="CL359" s="157"/>
      <c r="CM359" s="157"/>
      <c r="CN359" s="157"/>
      <c r="CO359" s="157"/>
      <c r="CP359" s="157"/>
      <c r="CQ359" s="157"/>
      <c r="CR359" s="157"/>
      <c r="CS359" s="157"/>
      <c r="CT359" s="157"/>
      <c r="CU359" s="157"/>
      <c r="CV359" s="157"/>
      <c r="CW359" s="157"/>
      <c r="CX359" s="157"/>
      <c r="CY359" s="157"/>
      <c r="CZ359" s="157"/>
      <c r="DA359" s="157"/>
      <c r="DB359" s="157"/>
      <c r="DC359" s="157"/>
      <c r="DD359" s="157"/>
      <c r="DE359" s="157"/>
      <c r="DF359" s="157"/>
      <c r="DG359" s="157"/>
      <c r="DH359" s="157"/>
      <c r="DI359" s="157"/>
      <c r="DJ359" s="157"/>
      <c r="DK359" s="157"/>
      <c r="DL359" s="157"/>
      <c r="DM359" s="157"/>
      <c r="DN359" s="157"/>
      <c r="DO359" s="157"/>
      <c r="DP359" s="157"/>
      <c r="DQ359" s="157"/>
    </row>
    <row r="360" spans="1:121" s="158" customFormat="1" ht="105.75" customHeight="1" hidden="1">
      <c r="A360" s="213"/>
      <c r="B360" s="238"/>
      <c r="C360" s="181"/>
      <c r="D360" s="345" t="s">
        <v>376</v>
      </c>
      <c r="E360" s="336" t="s">
        <v>292</v>
      </c>
      <c r="F360" s="336" t="s">
        <v>293</v>
      </c>
      <c r="G360" s="336" t="s">
        <v>294</v>
      </c>
      <c r="H360" s="244"/>
      <c r="I360" s="244"/>
      <c r="J360" s="244"/>
      <c r="K360" s="244"/>
      <c r="L360" s="244"/>
      <c r="M360" s="246"/>
      <c r="N360" s="246"/>
      <c r="O360" s="246"/>
      <c r="P360" s="246"/>
      <c r="Q360" s="246"/>
      <c r="R360" s="246"/>
      <c r="S360" s="246"/>
      <c r="T360" s="24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/>
      <c r="AS360" s="157"/>
      <c r="AT360" s="157"/>
      <c r="AU360" s="157"/>
      <c r="AV360" s="157"/>
      <c r="AW360" s="157"/>
      <c r="AX360" s="157"/>
      <c r="AY360" s="157"/>
      <c r="AZ360" s="157"/>
      <c r="BA360" s="157"/>
      <c r="BB360" s="157"/>
      <c r="BC360" s="157"/>
      <c r="BD360" s="157"/>
      <c r="BE360" s="157"/>
      <c r="BF360" s="157"/>
      <c r="BG360" s="157"/>
      <c r="BH360" s="157"/>
      <c r="BI360" s="157"/>
      <c r="BJ360" s="157"/>
      <c r="BK360" s="157"/>
      <c r="BL360" s="157"/>
      <c r="BM360" s="157"/>
      <c r="BN360" s="157"/>
      <c r="BO360" s="157"/>
      <c r="BP360" s="157"/>
      <c r="BQ360" s="157"/>
      <c r="BR360" s="157"/>
      <c r="BS360" s="157"/>
      <c r="BT360" s="157"/>
      <c r="BU360" s="157"/>
      <c r="BV360" s="157"/>
      <c r="BW360" s="157"/>
      <c r="BX360" s="157"/>
      <c r="BY360" s="157"/>
      <c r="BZ360" s="157"/>
      <c r="CA360" s="157"/>
      <c r="CB360" s="157"/>
      <c r="CC360" s="157"/>
      <c r="CD360" s="157"/>
      <c r="CE360" s="157"/>
      <c r="CF360" s="157"/>
      <c r="CG360" s="157"/>
      <c r="CH360" s="157"/>
      <c r="CI360" s="157"/>
      <c r="CJ360" s="157"/>
      <c r="CK360" s="157"/>
      <c r="CL360" s="157"/>
      <c r="CM360" s="157"/>
      <c r="CN360" s="157"/>
      <c r="CO360" s="157"/>
      <c r="CP360" s="157"/>
      <c r="CQ360" s="157"/>
      <c r="CR360" s="157"/>
      <c r="CS360" s="157"/>
      <c r="CT360" s="157"/>
      <c r="CU360" s="157"/>
      <c r="CV360" s="157"/>
      <c r="CW360" s="157"/>
      <c r="CX360" s="157"/>
      <c r="CY360" s="157"/>
      <c r="CZ360" s="157"/>
      <c r="DA360" s="157"/>
      <c r="DB360" s="157"/>
      <c r="DC360" s="157"/>
      <c r="DD360" s="157"/>
      <c r="DE360" s="157"/>
      <c r="DF360" s="157"/>
      <c r="DG360" s="157"/>
      <c r="DH360" s="157"/>
      <c r="DI360" s="157"/>
      <c r="DJ360" s="157"/>
      <c r="DK360" s="157"/>
      <c r="DL360" s="157"/>
      <c r="DM360" s="157"/>
      <c r="DN360" s="157"/>
      <c r="DO360" s="157"/>
      <c r="DP360" s="157"/>
      <c r="DQ360" s="157"/>
    </row>
    <row r="361" spans="1:121" s="158" customFormat="1" ht="83.25" customHeight="1" hidden="1">
      <c r="A361" s="213"/>
      <c r="B361" s="238"/>
      <c r="C361" s="181"/>
      <c r="D361" s="345"/>
      <c r="E361" s="336"/>
      <c r="F361" s="336"/>
      <c r="G361" s="336"/>
      <c r="H361" s="244"/>
      <c r="I361" s="244"/>
      <c r="J361" s="244"/>
      <c r="K361" s="244"/>
      <c r="L361" s="244"/>
      <c r="M361" s="246"/>
      <c r="N361" s="246"/>
      <c r="O361" s="246"/>
      <c r="P361" s="246"/>
      <c r="Q361" s="246"/>
      <c r="R361" s="246"/>
      <c r="S361" s="246"/>
      <c r="T361" s="24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  <c r="AR361" s="157"/>
      <c r="AS361" s="157"/>
      <c r="AT361" s="157"/>
      <c r="AU361" s="157"/>
      <c r="AV361" s="157"/>
      <c r="AW361" s="157"/>
      <c r="AX361" s="157"/>
      <c r="AY361" s="157"/>
      <c r="AZ361" s="157"/>
      <c r="BA361" s="157"/>
      <c r="BB361" s="157"/>
      <c r="BC361" s="157"/>
      <c r="BD361" s="157"/>
      <c r="BE361" s="157"/>
      <c r="BF361" s="157"/>
      <c r="BG361" s="157"/>
      <c r="BH361" s="157"/>
      <c r="BI361" s="157"/>
      <c r="BJ361" s="157"/>
      <c r="BK361" s="157"/>
      <c r="BL361" s="157"/>
      <c r="BM361" s="157"/>
      <c r="BN361" s="157"/>
      <c r="BO361" s="157"/>
      <c r="BP361" s="157"/>
      <c r="BQ361" s="157"/>
      <c r="BR361" s="157"/>
      <c r="BS361" s="157"/>
      <c r="BT361" s="157"/>
      <c r="BU361" s="157"/>
      <c r="BV361" s="157"/>
      <c r="BW361" s="157"/>
      <c r="BX361" s="157"/>
      <c r="BY361" s="157"/>
      <c r="BZ361" s="157"/>
      <c r="CA361" s="157"/>
      <c r="CB361" s="157"/>
      <c r="CC361" s="157"/>
      <c r="CD361" s="157"/>
      <c r="CE361" s="157"/>
      <c r="CF361" s="157"/>
      <c r="CG361" s="157"/>
      <c r="CH361" s="157"/>
      <c r="CI361" s="157"/>
      <c r="CJ361" s="157"/>
      <c r="CK361" s="157"/>
      <c r="CL361" s="157"/>
      <c r="CM361" s="157"/>
      <c r="CN361" s="157"/>
      <c r="CO361" s="157"/>
      <c r="CP361" s="157"/>
      <c r="CQ361" s="157"/>
      <c r="CR361" s="157"/>
      <c r="CS361" s="157"/>
      <c r="CT361" s="157"/>
      <c r="CU361" s="157"/>
      <c r="CV361" s="157"/>
      <c r="CW361" s="157"/>
      <c r="CX361" s="157"/>
      <c r="CY361" s="157"/>
      <c r="CZ361" s="157"/>
      <c r="DA361" s="157"/>
      <c r="DB361" s="157"/>
      <c r="DC361" s="157"/>
      <c r="DD361" s="157"/>
      <c r="DE361" s="157"/>
      <c r="DF361" s="157"/>
      <c r="DG361" s="157"/>
      <c r="DH361" s="157"/>
      <c r="DI361" s="157"/>
      <c r="DJ361" s="157"/>
      <c r="DK361" s="157"/>
      <c r="DL361" s="157"/>
      <c r="DM361" s="157"/>
      <c r="DN361" s="157"/>
      <c r="DO361" s="157"/>
      <c r="DP361" s="157"/>
      <c r="DQ361" s="157"/>
    </row>
    <row r="362" spans="1:121" s="158" customFormat="1" ht="18" customHeight="1" hidden="1">
      <c r="A362" s="59"/>
      <c r="B362" s="60"/>
      <c r="C362" s="130"/>
      <c r="D362" s="111"/>
      <c r="E362" s="112"/>
      <c r="F362" s="112"/>
      <c r="G362" s="112"/>
      <c r="H362" s="202"/>
      <c r="I362" s="202"/>
      <c r="J362" s="202"/>
      <c r="K362" s="202"/>
      <c r="L362" s="202"/>
      <c r="M362" s="197"/>
      <c r="N362" s="197"/>
      <c r="O362" s="197"/>
      <c r="P362" s="197"/>
      <c r="Q362" s="197"/>
      <c r="R362" s="197"/>
      <c r="S362" s="197"/>
      <c r="T362" s="204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  <c r="AR362" s="157"/>
      <c r="AS362" s="157"/>
      <c r="AT362" s="157"/>
      <c r="AU362" s="157"/>
      <c r="AV362" s="157"/>
      <c r="AW362" s="157"/>
      <c r="AX362" s="157"/>
      <c r="AY362" s="157"/>
      <c r="AZ362" s="157"/>
      <c r="BA362" s="157"/>
      <c r="BB362" s="157"/>
      <c r="BC362" s="157"/>
      <c r="BD362" s="157"/>
      <c r="BE362" s="157"/>
      <c r="BF362" s="157"/>
      <c r="BG362" s="157"/>
      <c r="BH362" s="157"/>
      <c r="BI362" s="157"/>
      <c r="BJ362" s="157"/>
      <c r="BK362" s="157"/>
      <c r="BL362" s="157"/>
      <c r="BM362" s="157"/>
      <c r="BN362" s="157"/>
      <c r="BO362" s="157"/>
      <c r="BP362" s="157"/>
      <c r="BQ362" s="157"/>
      <c r="BR362" s="157"/>
      <c r="BS362" s="157"/>
      <c r="BT362" s="157"/>
      <c r="BU362" s="157"/>
      <c r="BV362" s="157"/>
      <c r="BW362" s="157"/>
      <c r="BX362" s="157"/>
      <c r="BY362" s="157"/>
      <c r="BZ362" s="157"/>
      <c r="CA362" s="157"/>
      <c r="CB362" s="157"/>
      <c r="CC362" s="157"/>
      <c r="CD362" s="157"/>
      <c r="CE362" s="157"/>
      <c r="CF362" s="157"/>
      <c r="CG362" s="157"/>
      <c r="CH362" s="157"/>
      <c r="CI362" s="157"/>
      <c r="CJ362" s="157"/>
      <c r="CK362" s="157"/>
      <c r="CL362" s="157"/>
      <c r="CM362" s="157"/>
      <c r="CN362" s="157"/>
      <c r="CO362" s="157"/>
      <c r="CP362" s="157"/>
      <c r="CQ362" s="157"/>
      <c r="CR362" s="157"/>
      <c r="CS362" s="157"/>
      <c r="CT362" s="157"/>
      <c r="CU362" s="157"/>
      <c r="CV362" s="157"/>
      <c r="CW362" s="157"/>
      <c r="CX362" s="157"/>
      <c r="CY362" s="157"/>
      <c r="CZ362" s="157"/>
      <c r="DA362" s="157"/>
      <c r="DB362" s="157"/>
      <c r="DC362" s="157"/>
      <c r="DD362" s="157"/>
      <c r="DE362" s="157"/>
      <c r="DF362" s="157"/>
      <c r="DG362" s="157"/>
      <c r="DH362" s="157"/>
      <c r="DI362" s="157"/>
      <c r="DJ362" s="157"/>
      <c r="DK362" s="157"/>
      <c r="DL362" s="157"/>
      <c r="DM362" s="157"/>
      <c r="DN362" s="157"/>
      <c r="DO362" s="157"/>
      <c r="DP362" s="157"/>
      <c r="DQ362" s="157"/>
    </row>
    <row r="363" spans="1:121" s="158" customFormat="1" ht="18" customHeight="1" hidden="1">
      <c r="A363" s="267"/>
      <c r="B363" s="268"/>
      <c r="C363" s="191" t="s">
        <v>295</v>
      </c>
      <c r="D363" s="192"/>
      <c r="E363" s="192"/>
      <c r="F363" s="192"/>
      <c r="G363" s="193"/>
      <c r="H363" s="19" t="s">
        <v>170</v>
      </c>
      <c r="I363" s="19" t="s">
        <v>170</v>
      </c>
      <c r="J363" s="19" t="s">
        <v>289</v>
      </c>
      <c r="K363" s="19" t="s">
        <v>296</v>
      </c>
      <c r="L363" s="19" t="s">
        <v>377</v>
      </c>
      <c r="M363" s="97"/>
      <c r="N363" s="15"/>
      <c r="O363" s="15"/>
      <c r="P363" s="15"/>
      <c r="Q363" s="15"/>
      <c r="R363" s="15"/>
      <c r="S363" s="15"/>
      <c r="T363" s="21">
        <v>3</v>
      </c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  <c r="AR363" s="157"/>
      <c r="AS363" s="157"/>
      <c r="AT363" s="157"/>
      <c r="AU363" s="157"/>
      <c r="AV363" s="157"/>
      <c r="AW363" s="157"/>
      <c r="AX363" s="157"/>
      <c r="AY363" s="157"/>
      <c r="AZ363" s="157"/>
      <c r="BA363" s="157"/>
      <c r="BB363" s="157"/>
      <c r="BC363" s="157"/>
      <c r="BD363" s="157"/>
      <c r="BE363" s="157"/>
      <c r="BF363" s="157"/>
      <c r="BG363" s="157"/>
      <c r="BH363" s="157"/>
      <c r="BI363" s="157"/>
      <c r="BJ363" s="157"/>
      <c r="BK363" s="157"/>
      <c r="BL363" s="157"/>
      <c r="BM363" s="157"/>
      <c r="BN363" s="157"/>
      <c r="BO363" s="157"/>
      <c r="BP363" s="157"/>
      <c r="BQ363" s="157"/>
      <c r="BR363" s="157"/>
      <c r="BS363" s="157"/>
      <c r="BT363" s="157"/>
      <c r="BU363" s="157"/>
      <c r="BV363" s="157"/>
      <c r="BW363" s="157"/>
      <c r="BX363" s="157"/>
      <c r="BY363" s="157"/>
      <c r="BZ363" s="157"/>
      <c r="CA363" s="157"/>
      <c r="CB363" s="157"/>
      <c r="CC363" s="157"/>
      <c r="CD363" s="157"/>
      <c r="CE363" s="157"/>
      <c r="CF363" s="157"/>
      <c r="CG363" s="157"/>
      <c r="CH363" s="157"/>
      <c r="CI363" s="157"/>
      <c r="CJ363" s="157"/>
      <c r="CK363" s="157"/>
      <c r="CL363" s="157"/>
      <c r="CM363" s="157"/>
      <c r="CN363" s="157"/>
      <c r="CO363" s="157"/>
      <c r="CP363" s="157"/>
      <c r="CQ363" s="157"/>
      <c r="CR363" s="157"/>
      <c r="CS363" s="157"/>
      <c r="CT363" s="157"/>
      <c r="CU363" s="157"/>
      <c r="CV363" s="157"/>
      <c r="CW363" s="157"/>
      <c r="CX363" s="157"/>
      <c r="CY363" s="157"/>
      <c r="CZ363" s="157"/>
      <c r="DA363" s="157"/>
      <c r="DB363" s="157"/>
      <c r="DC363" s="157"/>
      <c r="DD363" s="157"/>
      <c r="DE363" s="157"/>
      <c r="DF363" s="157"/>
      <c r="DG363" s="157"/>
      <c r="DH363" s="157"/>
      <c r="DI363" s="157"/>
      <c r="DJ363" s="157"/>
      <c r="DK363" s="157"/>
      <c r="DL363" s="157"/>
      <c r="DM363" s="157"/>
      <c r="DN363" s="157"/>
      <c r="DO363" s="157"/>
      <c r="DP363" s="157"/>
      <c r="DQ363" s="157"/>
    </row>
    <row r="364" spans="1:121" s="158" customFormat="1" ht="110.25" customHeight="1" hidden="1">
      <c r="A364" s="194">
        <v>403</v>
      </c>
      <c r="B364" s="199" t="s">
        <v>230</v>
      </c>
      <c r="C364" s="254" t="s">
        <v>8</v>
      </c>
      <c r="D364" s="28" t="s">
        <v>288</v>
      </c>
      <c r="E364" s="29" t="s">
        <v>322</v>
      </c>
      <c r="F364" s="30">
        <v>41562</v>
      </c>
      <c r="G364" s="30">
        <v>42004</v>
      </c>
      <c r="H364" s="201" t="s">
        <v>170</v>
      </c>
      <c r="I364" s="201" t="s">
        <v>170</v>
      </c>
      <c r="J364" s="201" t="s">
        <v>304</v>
      </c>
      <c r="K364" s="201"/>
      <c r="L364" s="201"/>
      <c r="M364" s="196"/>
      <c r="N364" s="196"/>
      <c r="O364" s="196"/>
      <c r="P364" s="196"/>
      <c r="Q364" s="196"/>
      <c r="R364" s="196"/>
      <c r="S364" s="196"/>
      <c r="T364" s="203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  <c r="AR364" s="157"/>
      <c r="AS364" s="157"/>
      <c r="AT364" s="157"/>
      <c r="AU364" s="157"/>
      <c r="AV364" s="157"/>
      <c r="AW364" s="157"/>
      <c r="AX364" s="157"/>
      <c r="AY364" s="157"/>
      <c r="AZ364" s="157"/>
      <c r="BA364" s="157"/>
      <c r="BB364" s="157"/>
      <c r="BC364" s="157"/>
      <c r="BD364" s="157"/>
      <c r="BE364" s="157"/>
      <c r="BF364" s="157"/>
      <c r="BG364" s="157"/>
      <c r="BH364" s="157"/>
      <c r="BI364" s="157"/>
      <c r="BJ364" s="157"/>
      <c r="BK364" s="157"/>
      <c r="BL364" s="157"/>
      <c r="BM364" s="157"/>
      <c r="BN364" s="157"/>
      <c r="BO364" s="157"/>
      <c r="BP364" s="157"/>
      <c r="BQ364" s="157"/>
      <c r="BR364" s="157"/>
      <c r="BS364" s="157"/>
      <c r="BT364" s="157"/>
      <c r="BU364" s="157"/>
      <c r="BV364" s="157"/>
      <c r="BW364" s="157"/>
      <c r="BX364" s="157"/>
      <c r="BY364" s="157"/>
      <c r="BZ364" s="157"/>
      <c r="CA364" s="157"/>
      <c r="CB364" s="157"/>
      <c r="CC364" s="157"/>
      <c r="CD364" s="157"/>
      <c r="CE364" s="157"/>
      <c r="CF364" s="157"/>
      <c r="CG364" s="157"/>
      <c r="CH364" s="157"/>
      <c r="CI364" s="157"/>
      <c r="CJ364" s="157"/>
      <c r="CK364" s="157"/>
      <c r="CL364" s="157"/>
      <c r="CM364" s="157"/>
      <c r="CN364" s="157"/>
      <c r="CO364" s="157"/>
      <c r="CP364" s="157"/>
      <c r="CQ364" s="157"/>
      <c r="CR364" s="157"/>
      <c r="CS364" s="157"/>
      <c r="CT364" s="157"/>
      <c r="CU364" s="157"/>
      <c r="CV364" s="157"/>
      <c r="CW364" s="157"/>
      <c r="CX364" s="157"/>
      <c r="CY364" s="157"/>
      <c r="CZ364" s="157"/>
      <c r="DA364" s="157"/>
      <c r="DB364" s="157"/>
      <c r="DC364" s="157"/>
      <c r="DD364" s="157"/>
      <c r="DE364" s="157"/>
      <c r="DF364" s="157"/>
      <c r="DG364" s="157"/>
      <c r="DH364" s="157"/>
      <c r="DI364" s="157"/>
      <c r="DJ364" s="157"/>
      <c r="DK364" s="157"/>
      <c r="DL364" s="157"/>
      <c r="DM364" s="157"/>
      <c r="DN364" s="157"/>
      <c r="DO364" s="157"/>
      <c r="DP364" s="157"/>
      <c r="DQ364" s="157"/>
    </row>
    <row r="365" spans="1:121" s="158" customFormat="1" ht="140.25" customHeight="1" hidden="1">
      <c r="A365" s="198"/>
      <c r="B365" s="200"/>
      <c r="C365" s="206"/>
      <c r="D365" s="107" t="s">
        <v>374</v>
      </c>
      <c r="E365" s="108" t="s">
        <v>58</v>
      </c>
      <c r="F365" s="108" t="s">
        <v>290</v>
      </c>
      <c r="G365" s="108" t="s">
        <v>291</v>
      </c>
      <c r="H365" s="202"/>
      <c r="I365" s="202"/>
      <c r="J365" s="202"/>
      <c r="K365" s="202"/>
      <c r="L365" s="202"/>
      <c r="M365" s="197"/>
      <c r="N365" s="197"/>
      <c r="O365" s="197"/>
      <c r="P365" s="197"/>
      <c r="Q365" s="197"/>
      <c r="R365" s="197"/>
      <c r="S365" s="197"/>
      <c r="T365" s="204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  <c r="AR365" s="157"/>
      <c r="AS365" s="157"/>
      <c r="AT365" s="157"/>
      <c r="AU365" s="157"/>
      <c r="AV365" s="157"/>
      <c r="AW365" s="157"/>
      <c r="AX365" s="157"/>
      <c r="AY365" s="157"/>
      <c r="AZ365" s="157"/>
      <c r="BA365" s="157"/>
      <c r="BB365" s="157"/>
      <c r="BC365" s="157"/>
      <c r="BD365" s="157"/>
      <c r="BE365" s="157"/>
      <c r="BF365" s="157"/>
      <c r="BG365" s="157"/>
      <c r="BH365" s="157"/>
      <c r="BI365" s="157"/>
      <c r="BJ365" s="157"/>
      <c r="BK365" s="157"/>
      <c r="BL365" s="157"/>
      <c r="BM365" s="157"/>
      <c r="BN365" s="157"/>
      <c r="BO365" s="157"/>
      <c r="BP365" s="157"/>
      <c r="BQ365" s="157"/>
      <c r="BR365" s="157"/>
      <c r="BS365" s="157"/>
      <c r="BT365" s="157"/>
      <c r="BU365" s="157"/>
      <c r="BV365" s="157"/>
      <c r="BW365" s="157"/>
      <c r="BX365" s="157"/>
      <c r="BY365" s="157"/>
      <c r="BZ365" s="157"/>
      <c r="CA365" s="157"/>
      <c r="CB365" s="157"/>
      <c r="CC365" s="157"/>
      <c r="CD365" s="157"/>
      <c r="CE365" s="157"/>
      <c r="CF365" s="157"/>
      <c r="CG365" s="157"/>
      <c r="CH365" s="157"/>
      <c r="CI365" s="157"/>
      <c r="CJ365" s="157"/>
      <c r="CK365" s="157"/>
      <c r="CL365" s="157"/>
      <c r="CM365" s="157"/>
      <c r="CN365" s="157"/>
      <c r="CO365" s="157"/>
      <c r="CP365" s="157"/>
      <c r="CQ365" s="157"/>
      <c r="CR365" s="157"/>
      <c r="CS365" s="157"/>
      <c r="CT365" s="157"/>
      <c r="CU365" s="157"/>
      <c r="CV365" s="157"/>
      <c r="CW365" s="157"/>
      <c r="CX365" s="157"/>
      <c r="CY365" s="157"/>
      <c r="CZ365" s="157"/>
      <c r="DA365" s="157"/>
      <c r="DB365" s="157"/>
      <c r="DC365" s="157"/>
      <c r="DD365" s="157"/>
      <c r="DE365" s="157"/>
      <c r="DF365" s="157"/>
      <c r="DG365" s="157"/>
      <c r="DH365" s="157"/>
      <c r="DI365" s="157"/>
      <c r="DJ365" s="157"/>
      <c r="DK365" s="157"/>
      <c r="DL365" s="157"/>
      <c r="DM365" s="157"/>
      <c r="DN365" s="157"/>
      <c r="DO365" s="157"/>
      <c r="DP365" s="157"/>
      <c r="DQ365" s="157"/>
    </row>
    <row r="366" spans="1:121" s="158" customFormat="1" ht="18" customHeight="1" hidden="1">
      <c r="A366" s="267"/>
      <c r="B366" s="268"/>
      <c r="C366" s="191" t="s">
        <v>295</v>
      </c>
      <c r="D366" s="192"/>
      <c r="E366" s="192"/>
      <c r="F366" s="192"/>
      <c r="G366" s="193"/>
      <c r="H366" s="19" t="s">
        <v>170</v>
      </c>
      <c r="I366" s="19" t="s">
        <v>170</v>
      </c>
      <c r="J366" s="19" t="s">
        <v>304</v>
      </c>
      <c r="K366" s="19" t="s">
        <v>296</v>
      </c>
      <c r="L366" s="19" t="s">
        <v>297</v>
      </c>
      <c r="M366" s="97"/>
      <c r="N366" s="15"/>
      <c r="O366" s="15"/>
      <c r="P366" s="15"/>
      <c r="Q366" s="15"/>
      <c r="R366" s="15"/>
      <c r="S366" s="15"/>
      <c r="T366" s="21">
        <v>3</v>
      </c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  <c r="AR366" s="157"/>
      <c r="AS366" s="157"/>
      <c r="AT366" s="157"/>
      <c r="AU366" s="157"/>
      <c r="AV366" s="157"/>
      <c r="AW366" s="157"/>
      <c r="AX366" s="157"/>
      <c r="AY366" s="157"/>
      <c r="AZ366" s="157"/>
      <c r="BA366" s="157"/>
      <c r="BB366" s="157"/>
      <c r="BC366" s="157"/>
      <c r="BD366" s="157"/>
      <c r="BE366" s="157"/>
      <c r="BF366" s="157"/>
      <c r="BG366" s="157"/>
      <c r="BH366" s="157"/>
      <c r="BI366" s="157"/>
      <c r="BJ366" s="157"/>
      <c r="BK366" s="157"/>
      <c r="BL366" s="157"/>
      <c r="BM366" s="157"/>
      <c r="BN366" s="157"/>
      <c r="BO366" s="157"/>
      <c r="BP366" s="157"/>
      <c r="BQ366" s="157"/>
      <c r="BR366" s="157"/>
      <c r="BS366" s="157"/>
      <c r="BT366" s="157"/>
      <c r="BU366" s="157"/>
      <c r="BV366" s="157"/>
      <c r="BW366" s="157"/>
      <c r="BX366" s="157"/>
      <c r="BY366" s="157"/>
      <c r="BZ366" s="157"/>
      <c r="CA366" s="157"/>
      <c r="CB366" s="157"/>
      <c r="CC366" s="157"/>
      <c r="CD366" s="157"/>
      <c r="CE366" s="157"/>
      <c r="CF366" s="157"/>
      <c r="CG366" s="157"/>
      <c r="CH366" s="157"/>
      <c r="CI366" s="157"/>
      <c r="CJ366" s="157"/>
      <c r="CK366" s="157"/>
      <c r="CL366" s="157"/>
      <c r="CM366" s="157"/>
      <c r="CN366" s="157"/>
      <c r="CO366" s="157"/>
      <c r="CP366" s="157"/>
      <c r="CQ366" s="157"/>
      <c r="CR366" s="157"/>
      <c r="CS366" s="157"/>
      <c r="CT366" s="157"/>
      <c r="CU366" s="157"/>
      <c r="CV366" s="157"/>
      <c r="CW366" s="157"/>
      <c r="CX366" s="157"/>
      <c r="CY366" s="157"/>
      <c r="CZ366" s="157"/>
      <c r="DA366" s="157"/>
      <c r="DB366" s="157"/>
      <c r="DC366" s="157"/>
      <c r="DD366" s="157"/>
      <c r="DE366" s="157"/>
      <c r="DF366" s="157"/>
      <c r="DG366" s="157"/>
      <c r="DH366" s="157"/>
      <c r="DI366" s="157"/>
      <c r="DJ366" s="157"/>
      <c r="DK366" s="157"/>
      <c r="DL366" s="157"/>
      <c r="DM366" s="157"/>
      <c r="DN366" s="157"/>
      <c r="DO366" s="157"/>
      <c r="DP366" s="157"/>
      <c r="DQ366" s="157"/>
    </row>
    <row r="367" spans="1:121" s="158" customFormat="1" ht="80.25" customHeight="1" hidden="1">
      <c r="A367" s="194">
        <v>403</v>
      </c>
      <c r="B367" s="199" t="s">
        <v>316</v>
      </c>
      <c r="C367" s="177" t="s">
        <v>9</v>
      </c>
      <c r="D367" s="28" t="s">
        <v>288</v>
      </c>
      <c r="E367" s="29" t="s">
        <v>323</v>
      </c>
      <c r="F367" s="30">
        <v>41562</v>
      </c>
      <c r="G367" s="30">
        <v>42004</v>
      </c>
      <c r="H367" s="201" t="s">
        <v>232</v>
      </c>
      <c r="I367" s="201" t="s">
        <v>59</v>
      </c>
      <c r="J367" s="201" t="s">
        <v>324</v>
      </c>
      <c r="K367" s="201"/>
      <c r="L367" s="201"/>
      <c r="M367" s="196"/>
      <c r="N367" s="196"/>
      <c r="O367" s="196"/>
      <c r="P367" s="196"/>
      <c r="Q367" s="196"/>
      <c r="R367" s="196"/>
      <c r="S367" s="196"/>
      <c r="T367" s="203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  <c r="AR367" s="157"/>
      <c r="AS367" s="157"/>
      <c r="AT367" s="157"/>
      <c r="AU367" s="157"/>
      <c r="AV367" s="157"/>
      <c r="AW367" s="157"/>
      <c r="AX367" s="157"/>
      <c r="AY367" s="157"/>
      <c r="AZ367" s="157"/>
      <c r="BA367" s="157"/>
      <c r="BB367" s="157"/>
      <c r="BC367" s="157"/>
      <c r="BD367" s="157"/>
      <c r="BE367" s="157"/>
      <c r="BF367" s="157"/>
      <c r="BG367" s="157"/>
      <c r="BH367" s="157"/>
      <c r="BI367" s="157"/>
      <c r="BJ367" s="157"/>
      <c r="BK367" s="157"/>
      <c r="BL367" s="157"/>
      <c r="BM367" s="157"/>
      <c r="BN367" s="157"/>
      <c r="BO367" s="157"/>
      <c r="BP367" s="157"/>
      <c r="BQ367" s="157"/>
      <c r="BR367" s="157"/>
      <c r="BS367" s="157"/>
      <c r="BT367" s="157"/>
      <c r="BU367" s="157"/>
      <c r="BV367" s="157"/>
      <c r="BW367" s="157"/>
      <c r="BX367" s="157"/>
      <c r="BY367" s="157"/>
      <c r="BZ367" s="157"/>
      <c r="CA367" s="157"/>
      <c r="CB367" s="157"/>
      <c r="CC367" s="157"/>
      <c r="CD367" s="157"/>
      <c r="CE367" s="157"/>
      <c r="CF367" s="157"/>
      <c r="CG367" s="157"/>
      <c r="CH367" s="157"/>
      <c r="CI367" s="157"/>
      <c r="CJ367" s="157"/>
      <c r="CK367" s="157"/>
      <c r="CL367" s="157"/>
      <c r="CM367" s="157"/>
      <c r="CN367" s="157"/>
      <c r="CO367" s="157"/>
      <c r="CP367" s="157"/>
      <c r="CQ367" s="157"/>
      <c r="CR367" s="157"/>
      <c r="CS367" s="157"/>
      <c r="CT367" s="157"/>
      <c r="CU367" s="157"/>
      <c r="CV367" s="157"/>
      <c r="CW367" s="157"/>
      <c r="CX367" s="157"/>
      <c r="CY367" s="157"/>
      <c r="CZ367" s="157"/>
      <c r="DA367" s="157"/>
      <c r="DB367" s="157"/>
      <c r="DC367" s="157"/>
      <c r="DD367" s="157"/>
      <c r="DE367" s="157"/>
      <c r="DF367" s="157"/>
      <c r="DG367" s="157"/>
      <c r="DH367" s="157"/>
      <c r="DI367" s="157"/>
      <c r="DJ367" s="157"/>
      <c r="DK367" s="157"/>
      <c r="DL367" s="157"/>
      <c r="DM367" s="157"/>
      <c r="DN367" s="157"/>
      <c r="DO367" s="157"/>
      <c r="DP367" s="157"/>
      <c r="DQ367" s="157"/>
    </row>
    <row r="368" spans="1:121" s="158" customFormat="1" ht="106.5" customHeight="1" hidden="1">
      <c r="A368" s="213"/>
      <c r="B368" s="238"/>
      <c r="C368" s="178"/>
      <c r="D368" s="107" t="s">
        <v>374</v>
      </c>
      <c r="E368" s="108" t="s">
        <v>58</v>
      </c>
      <c r="F368" s="108" t="s">
        <v>290</v>
      </c>
      <c r="G368" s="108" t="s">
        <v>291</v>
      </c>
      <c r="H368" s="244"/>
      <c r="I368" s="244"/>
      <c r="J368" s="244"/>
      <c r="K368" s="244"/>
      <c r="L368" s="244"/>
      <c r="M368" s="246"/>
      <c r="N368" s="246"/>
      <c r="O368" s="246"/>
      <c r="P368" s="246"/>
      <c r="Q368" s="246"/>
      <c r="R368" s="246"/>
      <c r="S368" s="246"/>
      <c r="T368" s="24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7"/>
      <c r="AS368" s="157"/>
      <c r="AT368" s="157"/>
      <c r="AU368" s="157"/>
      <c r="AV368" s="157"/>
      <c r="AW368" s="157"/>
      <c r="AX368" s="157"/>
      <c r="AY368" s="157"/>
      <c r="AZ368" s="157"/>
      <c r="BA368" s="157"/>
      <c r="BB368" s="157"/>
      <c r="BC368" s="157"/>
      <c r="BD368" s="157"/>
      <c r="BE368" s="157"/>
      <c r="BF368" s="157"/>
      <c r="BG368" s="157"/>
      <c r="BH368" s="157"/>
      <c r="BI368" s="157"/>
      <c r="BJ368" s="157"/>
      <c r="BK368" s="157"/>
      <c r="BL368" s="157"/>
      <c r="BM368" s="157"/>
      <c r="BN368" s="157"/>
      <c r="BO368" s="157"/>
      <c r="BP368" s="157"/>
      <c r="BQ368" s="157"/>
      <c r="BR368" s="157"/>
      <c r="BS368" s="157"/>
      <c r="BT368" s="157"/>
      <c r="BU368" s="157"/>
      <c r="BV368" s="157"/>
      <c r="BW368" s="157"/>
      <c r="BX368" s="157"/>
      <c r="BY368" s="157"/>
      <c r="BZ368" s="157"/>
      <c r="CA368" s="157"/>
      <c r="CB368" s="157"/>
      <c r="CC368" s="157"/>
      <c r="CD368" s="157"/>
      <c r="CE368" s="157"/>
      <c r="CF368" s="157"/>
      <c r="CG368" s="157"/>
      <c r="CH368" s="157"/>
      <c r="CI368" s="157"/>
      <c r="CJ368" s="157"/>
      <c r="CK368" s="157"/>
      <c r="CL368" s="157"/>
      <c r="CM368" s="157"/>
      <c r="CN368" s="157"/>
      <c r="CO368" s="157"/>
      <c r="CP368" s="157"/>
      <c r="CQ368" s="157"/>
      <c r="CR368" s="157"/>
      <c r="CS368" s="157"/>
      <c r="CT368" s="157"/>
      <c r="CU368" s="157"/>
      <c r="CV368" s="157"/>
      <c r="CW368" s="157"/>
      <c r="CX368" s="157"/>
      <c r="CY368" s="157"/>
      <c r="CZ368" s="157"/>
      <c r="DA368" s="157"/>
      <c r="DB368" s="157"/>
      <c r="DC368" s="157"/>
      <c r="DD368" s="157"/>
      <c r="DE368" s="157"/>
      <c r="DF368" s="157"/>
      <c r="DG368" s="157"/>
      <c r="DH368" s="157"/>
      <c r="DI368" s="157"/>
      <c r="DJ368" s="157"/>
      <c r="DK368" s="157"/>
      <c r="DL368" s="157"/>
      <c r="DM368" s="157"/>
      <c r="DN368" s="157"/>
      <c r="DO368" s="157"/>
      <c r="DP368" s="157"/>
      <c r="DQ368" s="157"/>
    </row>
    <row r="369" spans="1:121" s="158" customFormat="1" ht="93.75" customHeight="1" hidden="1">
      <c r="A369" s="198"/>
      <c r="B369" s="200"/>
      <c r="C369" s="179"/>
      <c r="D369" s="40" t="s">
        <v>325</v>
      </c>
      <c r="E369" s="37" t="s">
        <v>58</v>
      </c>
      <c r="F369" s="41">
        <v>41640</v>
      </c>
      <c r="G369" s="41">
        <v>43100</v>
      </c>
      <c r="H369" s="202"/>
      <c r="I369" s="202"/>
      <c r="J369" s="202"/>
      <c r="K369" s="202"/>
      <c r="L369" s="202"/>
      <c r="M369" s="197"/>
      <c r="N369" s="197"/>
      <c r="O369" s="197"/>
      <c r="P369" s="197"/>
      <c r="Q369" s="197"/>
      <c r="R369" s="197"/>
      <c r="S369" s="197"/>
      <c r="T369" s="204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7"/>
      <c r="AS369" s="157"/>
      <c r="AT369" s="157"/>
      <c r="AU369" s="157"/>
      <c r="AV369" s="157"/>
      <c r="AW369" s="157"/>
      <c r="AX369" s="157"/>
      <c r="AY369" s="157"/>
      <c r="AZ369" s="157"/>
      <c r="BA369" s="157"/>
      <c r="BB369" s="157"/>
      <c r="BC369" s="157"/>
      <c r="BD369" s="157"/>
      <c r="BE369" s="157"/>
      <c r="BF369" s="157"/>
      <c r="BG369" s="157"/>
      <c r="BH369" s="157"/>
      <c r="BI369" s="157"/>
      <c r="BJ369" s="157"/>
      <c r="BK369" s="157"/>
      <c r="BL369" s="157"/>
      <c r="BM369" s="157"/>
      <c r="BN369" s="157"/>
      <c r="BO369" s="157"/>
      <c r="BP369" s="157"/>
      <c r="BQ369" s="157"/>
      <c r="BR369" s="157"/>
      <c r="BS369" s="157"/>
      <c r="BT369" s="157"/>
      <c r="BU369" s="157"/>
      <c r="BV369" s="157"/>
      <c r="BW369" s="157"/>
      <c r="BX369" s="157"/>
      <c r="BY369" s="157"/>
      <c r="BZ369" s="157"/>
      <c r="CA369" s="157"/>
      <c r="CB369" s="157"/>
      <c r="CC369" s="157"/>
      <c r="CD369" s="157"/>
      <c r="CE369" s="157"/>
      <c r="CF369" s="157"/>
      <c r="CG369" s="157"/>
      <c r="CH369" s="157"/>
      <c r="CI369" s="157"/>
      <c r="CJ369" s="157"/>
      <c r="CK369" s="157"/>
      <c r="CL369" s="157"/>
      <c r="CM369" s="157"/>
      <c r="CN369" s="157"/>
      <c r="CO369" s="157"/>
      <c r="CP369" s="157"/>
      <c r="CQ369" s="157"/>
      <c r="CR369" s="157"/>
      <c r="CS369" s="157"/>
      <c r="CT369" s="157"/>
      <c r="CU369" s="157"/>
      <c r="CV369" s="157"/>
      <c r="CW369" s="157"/>
      <c r="CX369" s="157"/>
      <c r="CY369" s="157"/>
      <c r="CZ369" s="157"/>
      <c r="DA369" s="157"/>
      <c r="DB369" s="157"/>
      <c r="DC369" s="157"/>
      <c r="DD369" s="157"/>
      <c r="DE369" s="157"/>
      <c r="DF369" s="157"/>
      <c r="DG369" s="157"/>
      <c r="DH369" s="157"/>
      <c r="DI369" s="157"/>
      <c r="DJ369" s="157"/>
      <c r="DK369" s="157"/>
      <c r="DL369" s="157"/>
      <c r="DM369" s="157"/>
      <c r="DN369" s="157"/>
      <c r="DO369" s="157"/>
      <c r="DP369" s="157"/>
      <c r="DQ369" s="157"/>
    </row>
    <row r="370" spans="1:121" s="158" customFormat="1" ht="18" customHeight="1" hidden="1">
      <c r="A370" s="267"/>
      <c r="B370" s="268"/>
      <c r="C370" s="191" t="s">
        <v>295</v>
      </c>
      <c r="D370" s="192"/>
      <c r="E370" s="192"/>
      <c r="F370" s="192"/>
      <c r="G370" s="193"/>
      <c r="H370" s="127" t="s">
        <v>232</v>
      </c>
      <c r="I370" s="127" t="s">
        <v>59</v>
      </c>
      <c r="J370" s="127" t="s">
        <v>324</v>
      </c>
      <c r="K370" s="127" t="s">
        <v>296</v>
      </c>
      <c r="L370" s="127" t="s">
        <v>297</v>
      </c>
      <c r="M370" s="128"/>
      <c r="N370" s="12"/>
      <c r="O370" s="12"/>
      <c r="P370" s="12"/>
      <c r="Q370" s="12"/>
      <c r="R370" s="12"/>
      <c r="S370" s="12"/>
      <c r="T370" s="116">
        <v>3</v>
      </c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157"/>
      <c r="AW370" s="157"/>
      <c r="AX370" s="157"/>
      <c r="AY370" s="157"/>
      <c r="AZ370" s="157"/>
      <c r="BA370" s="157"/>
      <c r="BB370" s="157"/>
      <c r="BC370" s="157"/>
      <c r="BD370" s="157"/>
      <c r="BE370" s="157"/>
      <c r="BF370" s="157"/>
      <c r="BG370" s="157"/>
      <c r="BH370" s="157"/>
      <c r="BI370" s="157"/>
      <c r="BJ370" s="157"/>
      <c r="BK370" s="157"/>
      <c r="BL370" s="157"/>
      <c r="BM370" s="157"/>
      <c r="BN370" s="157"/>
      <c r="BO370" s="157"/>
      <c r="BP370" s="157"/>
      <c r="BQ370" s="157"/>
      <c r="BR370" s="157"/>
      <c r="BS370" s="157"/>
      <c r="BT370" s="157"/>
      <c r="BU370" s="157"/>
      <c r="BV370" s="157"/>
      <c r="BW370" s="157"/>
      <c r="BX370" s="157"/>
      <c r="BY370" s="157"/>
      <c r="BZ370" s="157"/>
      <c r="CA370" s="157"/>
      <c r="CB370" s="157"/>
      <c r="CC370" s="157"/>
      <c r="CD370" s="157"/>
      <c r="CE370" s="157"/>
      <c r="CF370" s="157"/>
      <c r="CG370" s="157"/>
      <c r="CH370" s="157"/>
      <c r="CI370" s="157"/>
      <c r="CJ370" s="157"/>
      <c r="CK370" s="157"/>
      <c r="CL370" s="157"/>
      <c r="CM370" s="157"/>
      <c r="CN370" s="157"/>
      <c r="CO370" s="157"/>
      <c r="CP370" s="157"/>
      <c r="CQ370" s="157"/>
      <c r="CR370" s="157"/>
      <c r="CS370" s="157"/>
      <c r="CT370" s="157"/>
      <c r="CU370" s="157"/>
      <c r="CV370" s="157"/>
      <c r="CW370" s="157"/>
      <c r="CX370" s="157"/>
      <c r="CY370" s="157"/>
      <c r="CZ370" s="157"/>
      <c r="DA370" s="157"/>
      <c r="DB370" s="157"/>
      <c r="DC370" s="157"/>
      <c r="DD370" s="157"/>
      <c r="DE370" s="157"/>
      <c r="DF370" s="157"/>
      <c r="DG370" s="157"/>
      <c r="DH370" s="157"/>
      <c r="DI370" s="157"/>
      <c r="DJ370" s="157"/>
      <c r="DK370" s="157"/>
      <c r="DL370" s="157"/>
      <c r="DM370" s="157"/>
      <c r="DN370" s="157"/>
      <c r="DO370" s="157"/>
      <c r="DP370" s="157"/>
      <c r="DQ370" s="157"/>
    </row>
    <row r="371" spans="1:132" s="158" customFormat="1" ht="18" customHeight="1" hidden="1">
      <c r="A371" s="19"/>
      <c r="B371" s="17" t="s">
        <v>43</v>
      </c>
      <c r="C371" s="191" t="s">
        <v>326</v>
      </c>
      <c r="D371" s="192"/>
      <c r="E371" s="192"/>
      <c r="F371" s="192"/>
      <c r="G371" s="192"/>
      <c r="H371" s="192"/>
      <c r="I371" s="192"/>
      <c r="J371" s="192"/>
      <c r="K371" s="192"/>
      <c r="L371" s="193"/>
      <c r="M371" s="15">
        <f aca="true" t="shared" si="15" ref="M371:S371">M372</f>
        <v>0</v>
      </c>
      <c r="N371" s="15">
        <f t="shared" si="15"/>
        <v>0</v>
      </c>
      <c r="O371" s="15">
        <f t="shared" si="15"/>
        <v>0</v>
      </c>
      <c r="P371" s="15">
        <f t="shared" si="15"/>
        <v>0</v>
      </c>
      <c r="Q371" s="15">
        <f t="shared" si="15"/>
        <v>0</v>
      </c>
      <c r="R371" s="15">
        <f t="shared" si="15"/>
        <v>0</v>
      </c>
      <c r="S371" s="15">
        <f t="shared" si="15"/>
        <v>0</v>
      </c>
      <c r="T371" s="21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  <c r="AR371" s="157"/>
      <c r="AS371" s="157"/>
      <c r="AT371" s="157"/>
      <c r="AU371" s="157"/>
      <c r="AV371" s="157"/>
      <c r="AW371" s="157"/>
      <c r="AX371" s="157"/>
      <c r="AY371" s="157"/>
      <c r="AZ371" s="157"/>
      <c r="BA371" s="157"/>
      <c r="BB371" s="157"/>
      <c r="BC371" s="157"/>
      <c r="BD371" s="157"/>
      <c r="BE371" s="157"/>
      <c r="BF371" s="157"/>
      <c r="BG371" s="157"/>
      <c r="BH371" s="157"/>
      <c r="BI371" s="157"/>
      <c r="BJ371" s="157"/>
      <c r="BK371" s="157"/>
      <c r="BL371" s="157"/>
      <c r="BM371" s="157"/>
      <c r="BN371" s="157"/>
      <c r="BO371" s="157"/>
      <c r="BP371" s="157"/>
      <c r="BQ371" s="157"/>
      <c r="BR371" s="157"/>
      <c r="BS371" s="157"/>
      <c r="BT371" s="157"/>
      <c r="BU371" s="157"/>
      <c r="BV371" s="157"/>
      <c r="BW371" s="157"/>
      <c r="BX371" s="157"/>
      <c r="BY371" s="157"/>
      <c r="BZ371" s="157"/>
      <c r="CA371" s="157"/>
      <c r="CB371" s="157"/>
      <c r="CC371" s="157"/>
      <c r="CD371" s="157"/>
      <c r="CE371" s="157"/>
      <c r="CF371" s="157"/>
      <c r="CG371" s="157"/>
      <c r="CH371" s="157"/>
      <c r="CI371" s="157"/>
      <c r="CJ371" s="157"/>
      <c r="CK371" s="157"/>
      <c r="CL371" s="157"/>
      <c r="CM371" s="157"/>
      <c r="CN371" s="157"/>
      <c r="CO371" s="157"/>
      <c r="CP371" s="157"/>
      <c r="CQ371" s="157"/>
      <c r="CR371" s="157"/>
      <c r="CS371" s="157"/>
      <c r="CT371" s="157"/>
      <c r="CU371" s="157"/>
      <c r="CV371" s="157"/>
      <c r="CW371" s="157"/>
      <c r="CX371" s="157"/>
      <c r="CY371" s="157"/>
      <c r="CZ371" s="157"/>
      <c r="DA371" s="157"/>
      <c r="DB371" s="157"/>
      <c r="DC371" s="157"/>
      <c r="DD371" s="157"/>
      <c r="DE371" s="157"/>
      <c r="DF371" s="157"/>
      <c r="DG371" s="157"/>
      <c r="DH371" s="157"/>
      <c r="DI371" s="157"/>
      <c r="DJ371" s="157"/>
      <c r="DK371" s="157"/>
      <c r="DL371" s="157"/>
      <c r="DM371" s="157"/>
      <c r="DN371" s="157"/>
      <c r="DO371" s="157"/>
      <c r="DP371" s="157"/>
      <c r="DQ371" s="157"/>
      <c r="DR371" s="157"/>
      <c r="DS371" s="157"/>
      <c r="DT371" s="157"/>
      <c r="DU371" s="157"/>
      <c r="DV371" s="157"/>
      <c r="DW371" s="157"/>
      <c r="DX371" s="157"/>
      <c r="DY371" s="157"/>
      <c r="DZ371" s="157"/>
      <c r="EA371" s="157"/>
      <c r="EB371" s="157"/>
    </row>
    <row r="372" spans="1:20" s="140" customFormat="1" ht="107.25" customHeight="1" hidden="1">
      <c r="A372" s="22">
        <v>403</v>
      </c>
      <c r="B372" s="23" t="s">
        <v>327</v>
      </c>
      <c r="C372" s="17" t="s">
        <v>328</v>
      </c>
      <c r="D372" s="24" t="s">
        <v>155</v>
      </c>
      <c r="E372" s="131" t="s">
        <v>58</v>
      </c>
      <c r="F372" s="132">
        <v>42248</v>
      </c>
      <c r="G372" s="133" t="s">
        <v>68</v>
      </c>
      <c r="H372" s="19" t="s">
        <v>59</v>
      </c>
      <c r="I372" s="19" t="s">
        <v>49</v>
      </c>
      <c r="J372" s="19" t="s">
        <v>329</v>
      </c>
      <c r="K372" s="19"/>
      <c r="L372" s="27"/>
      <c r="M372" s="15"/>
      <c r="N372" s="15"/>
      <c r="O372" s="97"/>
      <c r="P372" s="97"/>
      <c r="Q372" s="97"/>
      <c r="R372" s="97"/>
      <c r="S372" s="97"/>
      <c r="T372" s="21"/>
    </row>
    <row r="373" spans="1:20" s="140" customFormat="1" ht="21" customHeight="1" hidden="1">
      <c r="A373" s="190"/>
      <c r="B373" s="190"/>
      <c r="C373" s="305" t="s">
        <v>85</v>
      </c>
      <c r="D373" s="306"/>
      <c r="E373" s="306"/>
      <c r="F373" s="306"/>
      <c r="G373" s="307"/>
      <c r="H373" s="19" t="s">
        <v>59</v>
      </c>
      <c r="I373" s="19" t="s">
        <v>49</v>
      </c>
      <c r="J373" s="19" t="s">
        <v>329</v>
      </c>
      <c r="K373" s="19" t="s">
        <v>86</v>
      </c>
      <c r="L373" s="27" t="s">
        <v>377</v>
      </c>
      <c r="M373" s="15"/>
      <c r="N373" s="15"/>
      <c r="O373" s="97"/>
      <c r="P373" s="97"/>
      <c r="Q373" s="97"/>
      <c r="R373" s="97"/>
      <c r="S373" s="97"/>
      <c r="T373" s="21">
        <v>4</v>
      </c>
    </row>
    <row r="374" spans="1:20" s="140" customFormat="1" ht="18" customHeight="1">
      <c r="A374" s="267"/>
      <c r="B374" s="268"/>
      <c r="C374" s="191" t="s">
        <v>330</v>
      </c>
      <c r="D374" s="192"/>
      <c r="E374" s="192"/>
      <c r="F374" s="192"/>
      <c r="G374" s="192"/>
      <c r="H374" s="192"/>
      <c r="I374" s="192"/>
      <c r="J374" s="192"/>
      <c r="K374" s="192"/>
      <c r="L374" s="193"/>
      <c r="M374" s="15">
        <f>M371+M312+M299+M8</f>
        <v>20646.1</v>
      </c>
      <c r="N374" s="15">
        <f>N371+N312+N299+N8</f>
        <v>29468.228499999997</v>
      </c>
      <c r="O374" s="15">
        <f>O371+O312+O299+O8</f>
        <v>27755.189300000002</v>
      </c>
      <c r="P374" s="15">
        <f>P7</f>
        <v>23210</v>
      </c>
      <c r="Q374" s="15">
        <f>Q7</f>
        <v>22192.6</v>
      </c>
      <c r="R374" s="15">
        <f>R7</f>
        <v>22198.899999999994</v>
      </c>
      <c r="S374" s="15">
        <f>S7</f>
        <v>22198.899999999994</v>
      </c>
      <c r="T374" s="21"/>
    </row>
    <row r="375" spans="1:20" s="140" customFormat="1" ht="15">
      <c r="A375" s="134"/>
      <c r="B375" s="135"/>
      <c r="C375" s="136"/>
      <c r="D375" s="137"/>
      <c r="E375" s="134"/>
      <c r="F375" s="134"/>
      <c r="G375" s="138"/>
      <c r="H375" s="139"/>
      <c r="J375" s="139"/>
      <c r="L375" s="141"/>
      <c r="M375" s="142"/>
      <c r="N375" s="142"/>
      <c r="O375" s="143"/>
      <c r="P375" s="10"/>
      <c r="Q375" s="10"/>
      <c r="R375" s="10"/>
      <c r="S375" s="10"/>
      <c r="T375" s="144"/>
    </row>
    <row r="376" spans="1:20" s="140" customFormat="1" ht="15">
      <c r="A376" s="134"/>
      <c r="B376" s="135"/>
      <c r="C376" s="136"/>
      <c r="D376" s="137"/>
      <c r="E376" s="134"/>
      <c r="F376" s="134"/>
      <c r="G376" s="138"/>
      <c r="H376" s="139"/>
      <c r="J376" s="139"/>
      <c r="L376" s="141"/>
      <c r="M376" s="142"/>
      <c r="N376" s="142"/>
      <c r="O376" s="143"/>
      <c r="P376" s="10"/>
      <c r="Q376" s="10"/>
      <c r="R376" s="10"/>
      <c r="S376" s="10"/>
      <c r="T376" s="144"/>
    </row>
    <row r="377" spans="1:20" s="140" customFormat="1" ht="18.75">
      <c r="A377" s="174" t="s">
        <v>446</v>
      </c>
      <c r="B377" s="174"/>
      <c r="C377" s="174"/>
      <c r="D377" s="174"/>
      <c r="E377" s="145"/>
      <c r="F377" s="145"/>
      <c r="G377" s="146"/>
      <c r="H377" s="147"/>
      <c r="I377" s="148"/>
      <c r="J377" s="147"/>
      <c r="K377" s="148"/>
      <c r="L377" s="346" t="s">
        <v>331</v>
      </c>
      <c r="M377" s="346"/>
      <c r="N377" s="346"/>
      <c r="O377" s="346"/>
      <c r="P377" s="346"/>
      <c r="Q377" s="346"/>
      <c r="R377" s="10"/>
      <c r="S377" s="10"/>
      <c r="T377" s="144"/>
    </row>
    <row r="378" spans="1:20" s="140" customFormat="1" ht="21.75" customHeight="1">
      <c r="A378" s="174"/>
      <c r="B378" s="174"/>
      <c r="C378" s="136"/>
      <c r="D378" s="137"/>
      <c r="E378" s="134"/>
      <c r="F378" s="134"/>
      <c r="G378" s="138"/>
      <c r="H378" s="139"/>
      <c r="J378" s="139"/>
      <c r="L378" s="141"/>
      <c r="M378" s="142"/>
      <c r="N378" s="347" t="s">
        <v>447</v>
      </c>
      <c r="O378" s="347"/>
      <c r="P378" s="347"/>
      <c r="Q378" s="10"/>
      <c r="R378" s="10"/>
      <c r="S378" s="10"/>
      <c r="T378" s="144"/>
    </row>
    <row r="379" spans="1:20" s="140" customFormat="1" ht="15">
      <c r="A379" s="134"/>
      <c r="B379" s="135"/>
      <c r="C379" s="136"/>
      <c r="D379" s="137"/>
      <c r="E379" s="134"/>
      <c r="F379" s="134"/>
      <c r="G379" s="138"/>
      <c r="H379" s="139"/>
      <c r="J379" s="139"/>
      <c r="L379" s="141"/>
      <c r="M379" s="142"/>
      <c r="N379" s="142"/>
      <c r="O379" s="143"/>
      <c r="P379" s="10"/>
      <c r="Q379" s="10"/>
      <c r="R379" s="10"/>
      <c r="S379" s="10"/>
      <c r="T379" s="144"/>
    </row>
    <row r="380" spans="1:20" s="140" customFormat="1" ht="15">
      <c r="A380" s="134"/>
      <c r="B380" s="135"/>
      <c r="C380" s="136"/>
      <c r="D380" s="137"/>
      <c r="E380" s="134"/>
      <c r="F380" s="134"/>
      <c r="G380" s="138"/>
      <c r="H380" s="139"/>
      <c r="J380" s="139"/>
      <c r="L380" s="141"/>
      <c r="M380" s="142"/>
      <c r="N380" s="142"/>
      <c r="O380" s="143"/>
      <c r="P380" s="10"/>
      <c r="Q380" s="10"/>
      <c r="R380" s="10"/>
      <c r="S380" s="10"/>
      <c r="T380" s="144"/>
    </row>
    <row r="381" spans="1:20" s="140" customFormat="1" ht="15">
      <c r="A381" s="134"/>
      <c r="B381" s="135"/>
      <c r="C381" s="136"/>
      <c r="D381" s="137"/>
      <c r="E381" s="134"/>
      <c r="F381" s="134"/>
      <c r="G381" s="138"/>
      <c r="H381" s="139"/>
      <c r="J381" s="139"/>
      <c r="L381" s="141"/>
      <c r="M381" s="142"/>
      <c r="N381" s="142"/>
      <c r="O381" s="143"/>
      <c r="P381" s="10"/>
      <c r="Q381" s="10"/>
      <c r="R381" s="10"/>
      <c r="S381" s="10"/>
      <c r="T381" s="144"/>
    </row>
    <row r="382" spans="1:20" s="140" customFormat="1" ht="15">
      <c r="A382" s="134"/>
      <c r="B382" s="135"/>
      <c r="C382" s="136"/>
      <c r="D382" s="137"/>
      <c r="E382" s="134"/>
      <c r="F382" s="134"/>
      <c r="G382" s="138"/>
      <c r="H382" s="139"/>
      <c r="J382" s="139"/>
      <c r="L382" s="141"/>
      <c r="M382" s="142"/>
      <c r="N382" s="142"/>
      <c r="O382" s="143"/>
      <c r="P382" s="10"/>
      <c r="Q382" s="10"/>
      <c r="R382" s="10"/>
      <c r="S382" s="10"/>
      <c r="T382" s="144"/>
    </row>
    <row r="383" spans="1:20" s="140" customFormat="1" ht="15">
      <c r="A383" s="134"/>
      <c r="B383" s="135"/>
      <c r="C383" s="136"/>
      <c r="D383" s="137"/>
      <c r="E383" s="134"/>
      <c r="F383" s="134"/>
      <c r="G383" s="138"/>
      <c r="H383" s="139"/>
      <c r="J383" s="139"/>
      <c r="L383" s="141"/>
      <c r="M383" s="142"/>
      <c r="N383" s="142"/>
      <c r="O383" s="143"/>
      <c r="P383" s="10"/>
      <c r="Q383" s="10"/>
      <c r="R383" s="10"/>
      <c r="S383" s="10"/>
      <c r="T383" s="144"/>
    </row>
    <row r="384" spans="1:20" s="140" customFormat="1" ht="15">
      <c r="A384" s="134"/>
      <c r="B384" s="135"/>
      <c r="C384" s="136"/>
      <c r="D384" s="137"/>
      <c r="E384" s="134"/>
      <c r="F384" s="134"/>
      <c r="G384" s="138"/>
      <c r="H384" s="139"/>
      <c r="J384" s="139"/>
      <c r="L384" s="141"/>
      <c r="M384" s="142"/>
      <c r="N384" s="142"/>
      <c r="O384" s="143"/>
      <c r="P384" s="10"/>
      <c r="Q384" s="10"/>
      <c r="R384" s="10"/>
      <c r="S384" s="10"/>
      <c r="T384" s="144"/>
    </row>
    <row r="385" spans="1:20" s="140" customFormat="1" ht="15">
      <c r="A385" s="134"/>
      <c r="B385" s="135"/>
      <c r="C385" s="136"/>
      <c r="D385" s="137"/>
      <c r="E385" s="134"/>
      <c r="F385" s="134"/>
      <c r="G385" s="138"/>
      <c r="H385" s="139"/>
      <c r="J385" s="139"/>
      <c r="L385" s="141"/>
      <c r="M385" s="142"/>
      <c r="N385" s="142"/>
      <c r="O385" s="143"/>
      <c r="P385" s="10"/>
      <c r="Q385" s="10"/>
      <c r="R385" s="10"/>
      <c r="S385" s="10"/>
      <c r="T385" s="144"/>
    </row>
    <row r="386" spans="1:20" s="140" customFormat="1" ht="15">
      <c r="A386" s="134"/>
      <c r="B386" s="135"/>
      <c r="C386" s="136"/>
      <c r="D386" s="137"/>
      <c r="E386" s="134"/>
      <c r="F386" s="134"/>
      <c r="G386" s="138"/>
      <c r="H386" s="139"/>
      <c r="J386" s="139"/>
      <c r="L386" s="141"/>
      <c r="M386" s="142"/>
      <c r="N386" s="142"/>
      <c r="O386" s="143"/>
      <c r="P386" s="10"/>
      <c r="Q386" s="10"/>
      <c r="R386" s="10"/>
      <c r="S386" s="10"/>
      <c r="T386" s="144"/>
    </row>
    <row r="387" spans="1:20" s="140" customFormat="1" ht="15">
      <c r="A387" s="134"/>
      <c r="B387" s="135"/>
      <c r="C387" s="136"/>
      <c r="D387" s="137"/>
      <c r="E387" s="134"/>
      <c r="F387" s="134"/>
      <c r="G387" s="138"/>
      <c r="H387" s="139"/>
      <c r="J387" s="139"/>
      <c r="L387" s="141"/>
      <c r="M387" s="142"/>
      <c r="N387" s="142"/>
      <c r="O387" s="143"/>
      <c r="P387" s="10"/>
      <c r="Q387" s="10"/>
      <c r="R387" s="10"/>
      <c r="S387" s="10"/>
      <c r="T387" s="144"/>
    </row>
    <row r="388" spans="1:20" s="140" customFormat="1" ht="15">
      <c r="A388" s="134"/>
      <c r="B388" s="135"/>
      <c r="C388" s="136"/>
      <c r="D388" s="137"/>
      <c r="E388" s="134"/>
      <c r="F388" s="134"/>
      <c r="G388" s="138"/>
      <c r="H388" s="139"/>
      <c r="J388" s="139"/>
      <c r="L388" s="141"/>
      <c r="M388" s="142"/>
      <c r="N388" s="142"/>
      <c r="O388" s="143"/>
      <c r="P388" s="10"/>
      <c r="Q388" s="10"/>
      <c r="R388" s="10"/>
      <c r="S388" s="10"/>
      <c r="T388" s="144"/>
    </row>
    <row r="389" spans="1:20" s="140" customFormat="1" ht="15">
      <c r="A389" s="134"/>
      <c r="B389" s="135"/>
      <c r="C389" s="136"/>
      <c r="D389" s="137"/>
      <c r="E389" s="134"/>
      <c r="F389" s="134"/>
      <c r="G389" s="138"/>
      <c r="H389" s="139"/>
      <c r="J389" s="139"/>
      <c r="L389" s="141"/>
      <c r="M389" s="142"/>
      <c r="N389" s="142"/>
      <c r="O389" s="143"/>
      <c r="P389" s="10"/>
      <c r="Q389" s="10"/>
      <c r="R389" s="10"/>
      <c r="S389" s="10"/>
      <c r="T389" s="144"/>
    </row>
    <row r="390" spans="1:20" s="140" customFormat="1" ht="15">
      <c r="A390" s="134"/>
      <c r="B390" s="135"/>
      <c r="C390" s="136"/>
      <c r="D390" s="137"/>
      <c r="E390" s="134"/>
      <c r="F390" s="134"/>
      <c r="G390" s="138"/>
      <c r="H390" s="139"/>
      <c r="I390" s="139"/>
      <c r="L390" s="141"/>
      <c r="M390" s="142"/>
      <c r="N390" s="142"/>
      <c r="O390" s="143"/>
      <c r="P390" s="10"/>
      <c r="Q390" s="10"/>
      <c r="R390" s="10"/>
      <c r="S390" s="10"/>
      <c r="T390" s="144"/>
    </row>
    <row r="391" spans="1:20" s="140" customFormat="1" ht="15">
      <c r="A391" s="134"/>
      <c r="B391" s="135"/>
      <c r="C391" s="136"/>
      <c r="D391" s="137"/>
      <c r="E391" s="134"/>
      <c r="F391" s="134"/>
      <c r="G391" s="138"/>
      <c r="H391" s="139"/>
      <c r="I391" s="139"/>
      <c r="L391" s="141"/>
      <c r="M391" s="142"/>
      <c r="N391" s="142"/>
      <c r="O391" s="143"/>
      <c r="P391" s="10"/>
      <c r="Q391" s="10"/>
      <c r="R391" s="10"/>
      <c r="S391" s="10"/>
      <c r="T391" s="144"/>
    </row>
    <row r="392" spans="1:20" s="140" customFormat="1" ht="15">
      <c r="A392" s="134"/>
      <c r="B392" s="135"/>
      <c r="C392" s="136"/>
      <c r="D392" s="137"/>
      <c r="E392" s="134"/>
      <c r="F392" s="134"/>
      <c r="G392" s="138"/>
      <c r="H392" s="139"/>
      <c r="I392" s="139"/>
      <c r="L392" s="141"/>
      <c r="M392" s="142"/>
      <c r="N392" s="142"/>
      <c r="O392" s="143"/>
      <c r="P392" s="10"/>
      <c r="Q392" s="10"/>
      <c r="R392" s="10"/>
      <c r="S392" s="10"/>
      <c r="T392" s="144"/>
    </row>
    <row r="393" spans="1:20" s="140" customFormat="1" ht="15">
      <c r="A393" s="134"/>
      <c r="B393" s="135"/>
      <c r="C393" s="136"/>
      <c r="D393" s="137"/>
      <c r="E393" s="134"/>
      <c r="F393" s="134"/>
      <c r="G393" s="138"/>
      <c r="H393" s="139"/>
      <c r="I393" s="139"/>
      <c r="L393" s="141"/>
      <c r="M393" s="142"/>
      <c r="N393" s="142"/>
      <c r="O393" s="143"/>
      <c r="P393" s="10"/>
      <c r="Q393" s="10"/>
      <c r="R393" s="10"/>
      <c r="S393" s="10"/>
      <c r="T393" s="144"/>
    </row>
    <row r="394" spans="1:20" s="140" customFormat="1" ht="15">
      <c r="A394" s="134"/>
      <c r="B394" s="135"/>
      <c r="C394" s="136"/>
      <c r="D394" s="137"/>
      <c r="E394" s="134"/>
      <c r="F394" s="134"/>
      <c r="G394" s="138"/>
      <c r="H394" s="139"/>
      <c r="I394" s="139"/>
      <c r="L394" s="141"/>
      <c r="M394" s="142"/>
      <c r="N394" s="142"/>
      <c r="O394" s="143"/>
      <c r="P394" s="10"/>
      <c r="Q394" s="10"/>
      <c r="R394" s="10"/>
      <c r="S394" s="10"/>
      <c r="T394" s="144"/>
    </row>
    <row r="395" spans="1:20" s="140" customFormat="1" ht="15">
      <c r="A395" s="134"/>
      <c r="B395" s="135"/>
      <c r="C395" s="136"/>
      <c r="D395" s="137"/>
      <c r="E395" s="134"/>
      <c r="F395" s="134"/>
      <c r="G395" s="138"/>
      <c r="H395" s="139"/>
      <c r="I395" s="139"/>
      <c r="L395" s="141"/>
      <c r="M395" s="142"/>
      <c r="N395" s="142"/>
      <c r="O395" s="143"/>
      <c r="P395" s="10"/>
      <c r="Q395" s="10"/>
      <c r="R395" s="10"/>
      <c r="S395" s="10"/>
      <c r="T395" s="144"/>
    </row>
    <row r="396" spans="1:20" s="140" customFormat="1" ht="15">
      <c r="A396" s="134"/>
      <c r="B396" s="135"/>
      <c r="C396" s="136"/>
      <c r="D396" s="137"/>
      <c r="E396" s="134"/>
      <c r="F396" s="134"/>
      <c r="G396" s="138"/>
      <c r="H396" s="139"/>
      <c r="I396" s="139"/>
      <c r="L396" s="141"/>
      <c r="M396" s="142"/>
      <c r="N396" s="142"/>
      <c r="O396" s="143"/>
      <c r="P396" s="10"/>
      <c r="Q396" s="10"/>
      <c r="R396" s="10"/>
      <c r="S396" s="10"/>
      <c r="T396" s="144"/>
    </row>
    <row r="397" spans="1:20" s="140" customFormat="1" ht="15">
      <c r="A397" s="134"/>
      <c r="B397" s="135"/>
      <c r="C397" s="136"/>
      <c r="D397" s="137"/>
      <c r="E397" s="134"/>
      <c r="F397" s="134"/>
      <c r="G397" s="138"/>
      <c r="H397" s="139"/>
      <c r="I397" s="139"/>
      <c r="L397" s="141"/>
      <c r="M397" s="142"/>
      <c r="N397" s="142"/>
      <c r="O397" s="143"/>
      <c r="P397" s="10"/>
      <c r="Q397" s="10"/>
      <c r="R397" s="10"/>
      <c r="S397" s="10"/>
      <c r="T397" s="144"/>
    </row>
    <row r="398" spans="1:20" s="140" customFormat="1" ht="15">
      <c r="A398" s="134"/>
      <c r="B398" s="135"/>
      <c r="C398" s="136"/>
      <c r="D398" s="137"/>
      <c r="E398" s="134"/>
      <c r="F398" s="134"/>
      <c r="G398" s="138"/>
      <c r="H398" s="139"/>
      <c r="I398" s="139"/>
      <c r="L398" s="141"/>
      <c r="M398" s="142"/>
      <c r="N398" s="142"/>
      <c r="O398" s="143"/>
      <c r="P398" s="10"/>
      <c r="Q398" s="10"/>
      <c r="R398" s="10"/>
      <c r="S398" s="10"/>
      <c r="T398" s="144"/>
    </row>
    <row r="399" spans="1:20" s="140" customFormat="1" ht="15">
      <c r="A399" s="134"/>
      <c r="B399" s="135"/>
      <c r="C399" s="136"/>
      <c r="D399" s="137"/>
      <c r="E399" s="134"/>
      <c r="F399" s="134"/>
      <c r="G399" s="138"/>
      <c r="H399" s="139"/>
      <c r="I399" s="139"/>
      <c r="L399" s="141"/>
      <c r="M399" s="142"/>
      <c r="N399" s="142"/>
      <c r="O399" s="143"/>
      <c r="P399" s="10"/>
      <c r="Q399" s="10"/>
      <c r="R399" s="10"/>
      <c r="S399" s="10"/>
      <c r="T399" s="144"/>
    </row>
    <row r="400" spans="1:20" s="140" customFormat="1" ht="15">
      <c r="A400" s="134"/>
      <c r="B400" s="135"/>
      <c r="C400" s="136"/>
      <c r="D400" s="137"/>
      <c r="E400" s="134"/>
      <c r="F400" s="134"/>
      <c r="G400" s="138"/>
      <c r="H400" s="139"/>
      <c r="I400" s="139"/>
      <c r="L400" s="141"/>
      <c r="M400" s="142"/>
      <c r="N400" s="142"/>
      <c r="O400" s="143"/>
      <c r="P400" s="10"/>
      <c r="Q400" s="10"/>
      <c r="R400" s="10"/>
      <c r="S400" s="10"/>
      <c r="T400" s="144"/>
    </row>
    <row r="401" spans="1:20" s="140" customFormat="1" ht="15">
      <c r="A401" s="134"/>
      <c r="B401" s="135"/>
      <c r="C401" s="136"/>
      <c r="D401" s="137"/>
      <c r="E401" s="134"/>
      <c r="F401" s="134"/>
      <c r="G401" s="138"/>
      <c r="H401" s="139"/>
      <c r="I401" s="139"/>
      <c r="L401" s="141"/>
      <c r="M401" s="142"/>
      <c r="N401" s="142"/>
      <c r="O401" s="143"/>
      <c r="P401" s="10"/>
      <c r="Q401" s="10"/>
      <c r="R401" s="10"/>
      <c r="S401" s="10"/>
      <c r="T401" s="144"/>
    </row>
    <row r="402" spans="1:20" s="140" customFormat="1" ht="15">
      <c r="A402" s="134"/>
      <c r="B402" s="135"/>
      <c r="C402" s="136"/>
      <c r="D402" s="137"/>
      <c r="E402" s="134"/>
      <c r="F402" s="134"/>
      <c r="G402" s="138"/>
      <c r="H402" s="139"/>
      <c r="I402" s="139"/>
      <c r="L402" s="141"/>
      <c r="M402" s="142"/>
      <c r="N402" s="142"/>
      <c r="O402" s="143"/>
      <c r="P402" s="10"/>
      <c r="Q402" s="10"/>
      <c r="R402" s="10"/>
      <c r="S402" s="10"/>
      <c r="T402" s="144"/>
    </row>
    <row r="403" spans="1:20" s="140" customFormat="1" ht="15">
      <c r="A403" s="134"/>
      <c r="B403" s="135"/>
      <c r="C403" s="136"/>
      <c r="D403" s="137"/>
      <c r="E403" s="134"/>
      <c r="F403" s="134"/>
      <c r="G403" s="138"/>
      <c r="H403" s="139"/>
      <c r="I403" s="139"/>
      <c r="L403" s="141"/>
      <c r="M403" s="142"/>
      <c r="N403" s="142"/>
      <c r="O403" s="143"/>
      <c r="P403" s="10"/>
      <c r="Q403" s="10"/>
      <c r="R403" s="10"/>
      <c r="S403" s="10"/>
      <c r="T403" s="144"/>
    </row>
    <row r="404" spans="1:20" s="140" customFormat="1" ht="15">
      <c r="A404" s="134"/>
      <c r="B404" s="135"/>
      <c r="C404" s="136"/>
      <c r="D404" s="137"/>
      <c r="E404" s="134"/>
      <c r="F404" s="134"/>
      <c r="G404" s="138"/>
      <c r="H404" s="139"/>
      <c r="I404" s="139"/>
      <c r="L404" s="141"/>
      <c r="M404" s="142"/>
      <c r="N404" s="142"/>
      <c r="O404" s="143"/>
      <c r="P404" s="10"/>
      <c r="Q404" s="10"/>
      <c r="R404" s="10"/>
      <c r="S404" s="10"/>
      <c r="T404" s="144"/>
    </row>
    <row r="405" spans="1:20" s="140" customFormat="1" ht="15">
      <c r="A405" s="134"/>
      <c r="B405" s="135"/>
      <c r="C405" s="136"/>
      <c r="D405" s="137"/>
      <c r="E405" s="134"/>
      <c r="F405" s="134"/>
      <c r="G405" s="138"/>
      <c r="H405" s="139"/>
      <c r="I405" s="139"/>
      <c r="L405" s="141"/>
      <c r="M405" s="142"/>
      <c r="N405" s="142"/>
      <c r="O405" s="143"/>
      <c r="P405" s="10"/>
      <c r="Q405" s="10"/>
      <c r="R405" s="10"/>
      <c r="S405" s="10"/>
      <c r="T405" s="144"/>
    </row>
    <row r="406" spans="1:20" s="140" customFormat="1" ht="15">
      <c r="A406" s="134"/>
      <c r="B406" s="135"/>
      <c r="C406" s="136"/>
      <c r="D406" s="137"/>
      <c r="E406" s="134"/>
      <c r="F406" s="134"/>
      <c r="G406" s="138"/>
      <c r="H406" s="139"/>
      <c r="I406" s="139"/>
      <c r="L406" s="141"/>
      <c r="M406" s="142"/>
      <c r="N406" s="142"/>
      <c r="O406" s="143"/>
      <c r="P406" s="10"/>
      <c r="Q406" s="10"/>
      <c r="R406" s="10"/>
      <c r="S406" s="10"/>
      <c r="T406" s="144"/>
    </row>
    <row r="407" spans="1:20" s="140" customFormat="1" ht="15">
      <c r="A407" s="134"/>
      <c r="B407" s="135"/>
      <c r="C407" s="136"/>
      <c r="D407" s="137"/>
      <c r="E407" s="134"/>
      <c r="F407" s="134"/>
      <c r="G407" s="138"/>
      <c r="H407" s="139"/>
      <c r="I407" s="139"/>
      <c r="L407" s="141"/>
      <c r="M407" s="142"/>
      <c r="N407" s="142"/>
      <c r="O407" s="143"/>
      <c r="P407" s="10"/>
      <c r="Q407" s="10"/>
      <c r="R407" s="10"/>
      <c r="S407" s="10"/>
      <c r="T407" s="144"/>
    </row>
    <row r="408" spans="3:41" ht="15">
      <c r="C408" s="13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3:41" ht="15">
      <c r="C409" s="13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3:41" ht="15">
      <c r="C410" s="13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3:41" ht="15">
      <c r="C411" s="13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3:41" ht="15">
      <c r="C412" s="13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3:41" ht="15">
      <c r="C413" s="13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3:41" ht="15">
      <c r="C414" s="13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3:41" ht="15">
      <c r="C415" s="13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3:41" ht="15">
      <c r="C416" s="13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3:41" ht="15">
      <c r="C417" s="13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3:41" ht="15">
      <c r="C418" s="13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3:41" ht="15">
      <c r="C419" s="13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3:41" ht="15">
      <c r="C420" s="13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3:41" ht="15">
      <c r="C421" s="13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3:41" ht="15">
      <c r="C422" s="13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3:41" ht="15">
      <c r="C423" s="13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3:41" ht="15">
      <c r="C424" s="13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3:41" ht="15">
      <c r="C425" s="13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3:41" ht="15">
      <c r="C426" s="13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3:41" ht="15">
      <c r="C427" s="13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3:41" ht="15">
      <c r="C428" s="13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3:41" ht="15">
      <c r="C429" s="13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3:41" ht="15">
      <c r="C430" s="13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3:41" ht="15">
      <c r="C431" s="13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3:41" ht="15">
      <c r="C432" s="13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3:41" ht="15">
      <c r="C433" s="13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3:41" ht="15">
      <c r="C434" s="13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3:41" ht="15">
      <c r="C435" s="13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3:41" ht="15">
      <c r="C436" s="13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3:41" ht="15">
      <c r="C437" s="13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3:41" ht="15">
      <c r="C438" s="13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ht="15">
      <c r="C439" s="136"/>
    </row>
    <row r="440" ht="15">
      <c r="C440" s="136"/>
    </row>
    <row r="441" ht="15">
      <c r="C441" s="136"/>
    </row>
  </sheetData>
  <sheetProtection/>
  <autoFilter ref="A6:T374"/>
  <mergeCells count="1508">
    <mergeCell ref="L377:Q377"/>
    <mergeCell ref="A378:B378"/>
    <mergeCell ref="N378:P378"/>
    <mergeCell ref="A370:B370"/>
    <mergeCell ref="C370:G370"/>
    <mergeCell ref="C371:L371"/>
    <mergeCell ref="A373:B373"/>
    <mergeCell ref="C373:G373"/>
    <mergeCell ref="A374:B374"/>
    <mergeCell ref="C374:L374"/>
    <mergeCell ref="O367:O369"/>
    <mergeCell ref="P367:P369"/>
    <mergeCell ref="Q367:Q369"/>
    <mergeCell ref="R367:R369"/>
    <mergeCell ref="S367:S369"/>
    <mergeCell ref="T367:T369"/>
    <mergeCell ref="I367:I369"/>
    <mergeCell ref="J367:J369"/>
    <mergeCell ref="K367:K369"/>
    <mergeCell ref="L367:L369"/>
    <mergeCell ref="M367:M369"/>
    <mergeCell ref="N367:N369"/>
    <mergeCell ref="A366:B366"/>
    <mergeCell ref="C366:G366"/>
    <mergeCell ref="A367:A369"/>
    <mergeCell ref="B367:B369"/>
    <mergeCell ref="C367:C369"/>
    <mergeCell ref="H367:H369"/>
    <mergeCell ref="O364:O365"/>
    <mergeCell ref="P364:P365"/>
    <mergeCell ref="Q364:Q365"/>
    <mergeCell ref="R364:R365"/>
    <mergeCell ref="S364:S365"/>
    <mergeCell ref="T364:T365"/>
    <mergeCell ref="I364:I365"/>
    <mergeCell ref="J364:J365"/>
    <mergeCell ref="K364:K365"/>
    <mergeCell ref="L364:L365"/>
    <mergeCell ref="M364:M365"/>
    <mergeCell ref="N364:N365"/>
    <mergeCell ref="A363:B363"/>
    <mergeCell ref="C363:G363"/>
    <mergeCell ref="A364:A365"/>
    <mergeCell ref="B364:B365"/>
    <mergeCell ref="C364:C365"/>
    <mergeCell ref="H364:H365"/>
    <mergeCell ref="Q359:Q362"/>
    <mergeCell ref="R359:R362"/>
    <mergeCell ref="S359:S362"/>
    <mergeCell ref="T359:T362"/>
    <mergeCell ref="D360:D361"/>
    <mergeCell ref="E360:E361"/>
    <mergeCell ref="F360:F361"/>
    <mergeCell ref="G360:G361"/>
    <mergeCell ref="K359:K362"/>
    <mergeCell ref="L359:L362"/>
    <mergeCell ref="M359:M362"/>
    <mergeCell ref="N359:N362"/>
    <mergeCell ref="O359:O362"/>
    <mergeCell ref="P359:P362"/>
    <mergeCell ref="A359:A361"/>
    <mergeCell ref="B359:B361"/>
    <mergeCell ref="C359:C361"/>
    <mergeCell ref="H359:H362"/>
    <mergeCell ref="I359:I362"/>
    <mergeCell ref="J359:J362"/>
    <mergeCell ref="Q356:Q357"/>
    <mergeCell ref="R356:R357"/>
    <mergeCell ref="S356:S357"/>
    <mergeCell ref="T356:T357"/>
    <mergeCell ref="A358:B358"/>
    <mergeCell ref="C358:G358"/>
    <mergeCell ref="K356:K357"/>
    <mergeCell ref="L356:L357"/>
    <mergeCell ref="M356:M357"/>
    <mergeCell ref="N356:N357"/>
    <mergeCell ref="O356:O357"/>
    <mergeCell ref="P356:P357"/>
    <mergeCell ref="A356:A357"/>
    <mergeCell ref="B356:B357"/>
    <mergeCell ref="C356:C357"/>
    <mergeCell ref="H356:H357"/>
    <mergeCell ref="I356:I357"/>
    <mergeCell ref="J356:J357"/>
    <mergeCell ref="Q352:Q354"/>
    <mergeCell ref="R352:R354"/>
    <mergeCell ref="S352:S354"/>
    <mergeCell ref="T352:T354"/>
    <mergeCell ref="A355:B355"/>
    <mergeCell ref="C355:G355"/>
    <mergeCell ref="K352:K354"/>
    <mergeCell ref="L352:L354"/>
    <mergeCell ref="M352:M354"/>
    <mergeCell ref="N352:N354"/>
    <mergeCell ref="O352:O354"/>
    <mergeCell ref="P352:P354"/>
    <mergeCell ref="A352:A354"/>
    <mergeCell ref="B352:B354"/>
    <mergeCell ref="C352:C354"/>
    <mergeCell ref="H352:H354"/>
    <mergeCell ref="I352:I354"/>
    <mergeCell ref="J352:J354"/>
    <mergeCell ref="Q349:Q350"/>
    <mergeCell ref="R349:R350"/>
    <mergeCell ref="S349:S350"/>
    <mergeCell ref="T349:T350"/>
    <mergeCell ref="A351:B351"/>
    <mergeCell ref="C351:G351"/>
    <mergeCell ref="K349:K350"/>
    <mergeCell ref="L349:L350"/>
    <mergeCell ref="M349:M350"/>
    <mergeCell ref="N349:N350"/>
    <mergeCell ref="O349:O350"/>
    <mergeCell ref="P349:P350"/>
    <mergeCell ref="A349:A350"/>
    <mergeCell ref="B349:B350"/>
    <mergeCell ref="C349:C350"/>
    <mergeCell ref="H349:H350"/>
    <mergeCell ref="I349:I350"/>
    <mergeCell ref="J349:J350"/>
    <mergeCell ref="Q345:Q347"/>
    <mergeCell ref="R345:R347"/>
    <mergeCell ref="S345:S347"/>
    <mergeCell ref="T345:T347"/>
    <mergeCell ref="A348:B348"/>
    <mergeCell ref="C348:G348"/>
    <mergeCell ref="K345:K347"/>
    <mergeCell ref="L345:L347"/>
    <mergeCell ref="M345:M347"/>
    <mergeCell ref="N345:N347"/>
    <mergeCell ref="O345:O347"/>
    <mergeCell ref="P345:P347"/>
    <mergeCell ref="A345:A347"/>
    <mergeCell ref="B345:B347"/>
    <mergeCell ref="C345:C347"/>
    <mergeCell ref="H345:H347"/>
    <mergeCell ref="I345:I347"/>
    <mergeCell ref="J345:J347"/>
    <mergeCell ref="Q341:Q343"/>
    <mergeCell ref="R341:R343"/>
    <mergeCell ref="S341:S343"/>
    <mergeCell ref="T341:T343"/>
    <mergeCell ref="A344:B344"/>
    <mergeCell ref="C344:G344"/>
    <mergeCell ref="K341:K343"/>
    <mergeCell ref="L341:L343"/>
    <mergeCell ref="M341:M343"/>
    <mergeCell ref="N341:N343"/>
    <mergeCell ref="O341:O343"/>
    <mergeCell ref="P341:P343"/>
    <mergeCell ref="A341:A343"/>
    <mergeCell ref="B341:B343"/>
    <mergeCell ref="C341:C343"/>
    <mergeCell ref="H341:H343"/>
    <mergeCell ref="I341:I343"/>
    <mergeCell ref="J341:J343"/>
    <mergeCell ref="Q338:Q339"/>
    <mergeCell ref="R338:R339"/>
    <mergeCell ref="S338:S339"/>
    <mergeCell ref="T338:T339"/>
    <mergeCell ref="A340:B340"/>
    <mergeCell ref="C340:G340"/>
    <mergeCell ref="K338:K339"/>
    <mergeCell ref="L338:L339"/>
    <mergeCell ref="M338:M339"/>
    <mergeCell ref="N338:N339"/>
    <mergeCell ref="O338:O339"/>
    <mergeCell ref="P338:P339"/>
    <mergeCell ref="A338:A339"/>
    <mergeCell ref="B338:B339"/>
    <mergeCell ref="C338:C339"/>
    <mergeCell ref="H338:H339"/>
    <mergeCell ref="I338:I339"/>
    <mergeCell ref="J338:J339"/>
    <mergeCell ref="T332:T336"/>
    <mergeCell ref="D335:D336"/>
    <mergeCell ref="E335:E336"/>
    <mergeCell ref="F335:F336"/>
    <mergeCell ref="G335:G336"/>
    <mergeCell ref="A337:B337"/>
    <mergeCell ref="C337:G337"/>
    <mergeCell ref="N332:N336"/>
    <mergeCell ref="O332:O336"/>
    <mergeCell ref="P332:P336"/>
    <mergeCell ref="Q332:Q336"/>
    <mergeCell ref="R332:R336"/>
    <mergeCell ref="S332:S336"/>
    <mergeCell ref="H332:H336"/>
    <mergeCell ref="I332:I336"/>
    <mergeCell ref="J332:J336"/>
    <mergeCell ref="K332:K336"/>
    <mergeCell ref="L332:L336"/>
    <mergeCell ref="M332:M336"/>
    <mergeCell ref="T326:T330"/>
    <mergeCell ref="A331:B331"/>
    <mergeCell ref="C331:G331"/>
    <mergeCell ref="A332:A336"/>
    <mergeCell ref="B332:B336"/>
    <mergeCell ref="C332:C336"/>
    <mergeCell ref="D332:D333"/>
    <mergeCell ref="E332:E333"/>
    <mergeCell ref="F332:F333"/>
    <mergeCell ref="G332:G333"/>
    <mergeCell ref="N326:N330"/>
    <mergeCell ref="O326:O330"/>
    <mergeCell ref="P326:P330"/>
    <mergeCell ref="Q326:Q330"/>
    <mergeCell ref="R326:R330"/>
    <mergeCell ref="S326:S330"/>
    <mergeCell ref="H326:H330"/>
    <mergeCell ref="I326:I330"/>
    <mergeCell ref="J326:J330"/>
    <mergeCell ref="K326:K330"/>
    <mergeCell ref="L326:L330"/>
    <mergeCell ref="M326:M330"/>
    <mergeCell ref="A325:B325"/>
    <mergeCell ref="C325:G325"/>
    <mergeCell ref="A326:A330"/>
    <mergeCell ref="B326:B330"/>
    <mergeCell ref="C326:C330"/>
    <mergeCell ref="D326:D328"/>
    <mergeCell ref="E326:E328"/>
    <mergeCell ref="F326:F328"/>
    <mergeCell ref="G326:G328"/>
    <mergeCell ref="O323:O324"/>
    <mergeCell ref="P323:P324"/>
    <mergeCell ref="Q323:Q324"/>
    <mergeCell ref="R323:R324"/>
    <mergeCell ref="S323:S324"/>
    <mergeCell ref="T323:T324"/>
    <mergeCell ref="I323:I324"/>
    <mergeCell ref="J323:J324"/>
    <mergeCell ref="K323:K324"/>
    <mergeCell ref="L323:L324"/>
    <mergeCell ref="M323:M324"/>
    <mergeCell ref="N323:N324"/>
    <mergeCell ref="A322:B322"/>
    <mergeCell ref="C322:G322"/>
    <mergeCell ref="A323:A324"/>
    <mergeCell ref="B323:B324"/>
    <mergeCell ref="C323:C324"/>
    <mergeCell ref="H323:H324"/>
    <mergeCell ref="P318:P321"/>
    <mergeCell ref="Q318:Q321"/>
    <mergeCell ref="R318:R321"/>
    <mergeCell ref="S318:S321"/>
    <mergeCell ref="T318:T321"/>
    <mergeCell ref="D319:D321"/>
    <mergeCell ref="E319:E321"/>
    <mergeCell ref="F319:F321"/>
    <mergeCell ref="G319:G321"/>
    <mergeCell ref="J318:J321"/>
    <mergeCell ref="K318:K321"/>
    <mergeCell ref="L318:L321"/>
    <mergeCell ref="M318:M321"/>
    <mergeCell ref="N318:N321"/>
    <mergeCell ref="O318:O321"/>
    <mergeCell ref="R313:R316"/>
    <mergeCell ref="M313:M316"/>
    <mergeCell ref="N313:N316"/>
    <mergeCell ref="O313:O316"/>
    <mergeCell ref="P313:P316"/>
    <mergeCell ref="S313:S316"/>
    <mergeCell ref="T313:T316"/>
    <mergeCell ref="A317:B317"/>
    <mergeCell ref="C317:G317"/>
    <mergeCell ref="A318:A321"/>
    <mergeCell ref="B318:B321"/>
    <mergeCell ref="C318:C321"/>
    <mergeCell ref="H318:H321"/>
    <mergeCell ref="I318:I321"/>
    <mergeCell ref="L313:L316"/>
    <mergeCell ref="K313:K316"/>
    <mergeCell ref="Q313:Q316"/>
    <mergeCell ref="C312:L312"/>
    <mergeCell ref="A313:A316"/>
    <mergeCell ref="B313:B316"/>
    <mergeCell ref="C313:C316"/>
    <mergeCell ref="H313:H316"/>
    <mergeCell ref="I313:I316"/>
    <mergeCell ref="J313:J316"/>
    <mergeCell ref="T308:T310"/>
    <mergeCell ref="D309:D310"/>
    <mergeCell ref="E309:E310"/>
    <mergeCell ref="F309:F310"/>
    <mergeCell ref="G309:G310"/>
    <mergeCell ref="R308:R310"/>
    <mergeCell ref="S308:S310"/>
    <mergeCell ref="L308:L310"/>
    <mergeCell ref="M308:M310"/>
    <mergeCell ref="A311:B311"/>
    <mergeCell ref="C311:G311"/>
    <mergeCell ref="N308:N310"/>
    <mergeCell ref="O308:O310"/>
    <mergeCell ref="P308:P310"/>
    <mergeCell ref="Q308:Q310"/>
    <mergeCell ref="H308:H310"/>
    <mergeCell ref="I308:I310"/>
    <mergeCell ref="J308:J310"/>
    <mergeCell ref="K308:K310"/>
    <mergeCell ref="A306:B307"/>
    <mergeCell ref="C306:G306"/>
    <mergeCell ref="C307:G307"/>
    <mergeCell ref="A308:A310"/>
    <mergeCell ref="B308:B310"/>
    <mergeCell ref="C308:C310"/>
    <mergeCell ref="R303:R305"/>
    <mergeCell ref="S303:S305"/>
    <mergeCell ref="T303:T305"/>
    <mergeCell ref="D304:D305"/>
    <mergeCell ref="E304:E305"/>
    <mergeCell ref="F304:F305"/>
    <mergeCell ref="G304:G305"/>
    <mergeCell ref="L303:L305"/>
    <mergeCell ref="M303:M305"/>
    <mergeCell ref="N303:N305"/>
    <mergeCell ref="O303:O305"/>
    <mergeCell ref="P303:P305"/>
    <mergeCell ref="Q303:Q305"/>
    <mergeCell ref="S300:S301"/>
    <mergeCell ref="T300:T301"/>
    <mergeCell ref="C302:G302"/>
    <mergeCell ref="K303:K305"/>
    <mergeCell ref="M300:M301"/>
    <mergeCell ref="N300:N301"/>
    <mergeCell ref="O300:O301"/>
    <mergeCell ref="A303:A305"/>
    <mergeCell ref="B303:B305"/>
    <mergeCell ref="C303:C305"/>
    <mergeCell ref="H303:H305"/>
    <mergeCell ref="I303:I305"/>
    <mergeCell ref="J303:J305"/>
    <mergeCell ref="A300:A301"/>
    <mergeCell ref="B300:B301"/>
    <mergeCell ref="C300:C301"/>
    <mergeCell ref="H300:H301"/>
    <mergeCell ref="I300:I301"/>
    <mergeCell ref="J300:J301"/>
    <mergeCell ref="S295:S297"/>
    <mergeCell ref="T295:T297"/>
    <mergeCell ref="O295:O297"/>
    <mergeCell ref="P295:P297"/>
    <mergeCell ref="R300:R301"/>
    <mergeCell ref="C299:L299"/>
    <mergeCell ref="K300:K301"/>
    <mergeCell ref="L300:L301"/>
    <mergeCell ref="P300:P301"/>
    <mergeCell ref="Q300:Q301"/>
    <mergeCell ref="A298:B298"/>
    <mergeCell ref="C298:G298"/>
    <mergeCell ref="K295:K297"/>
    <mergeCell ref="L295:L297"/>
    <mergeCell ref="M295:M297"/>
    <mergeCell ref="N295:N297"/>
    <mergeCell ref="A295:A297"/>
    <mergeCell ref="B295:B297"/>
    <mergeCell ref="C295:C297"/>
    <mergeCell ref="H295:H297"/>
    <mergeCell ref="I295:I297"/>
    <mergeCell ref="J295:J297"/>
    <mergeCell ref="Q292:Q293"/>
    <mergeCell ref="R292:R293"/>
    <mergeCell ref="Q295:Q297"/>
    <mergeCell ref="R295:R297"/>
    <mergeCell ref="S292:S293"/>
    <mergeCell ref="T292:T293"/>
    <mergeCell ref="O292:O293"/>
    <mergeCell ref="P292:P293"/>
    <mergeCell ref="I292:I293"/>
    <mergeCell ref="J292:J293"/>
    <mergeCell ref="A294:B294"/>
    <mergeCell ref="C294:G294"/>
    <mergeCell ref="K292:K293"/>
    <mergeCell ref="L292:L293"/>
    <mergeCell ref="M292:M293"/>
    <mergeCell ref="N292:N293"/>
    <mergeCell ref="A292:A293"/>
    <mergeCell ref="B292:B293"/>
    <mergeCell ref="C292:C293"/>
    <mergeCell ref="H292:H293"/>
    <mergeCell ref="Q288:Q290"/>
    <mergeCell ref="R288:R290"/>
    <mergeCell ref="S288:S290"/>
    <mergeCell ref="T288:T290"/>
    <mergeCell ref="A291:B291"/>
    <mergeCell ref="C291:G291"/>
    <mergeCell ref="K288:K290"/>
    <mergeCell ref="L288:L290"/>
    <mergeCell ref="M288:M290"/>
    <mergeCell ref="N288:N290"/>
    <mergeCell ref="O288:O290"/>
    <mergeCell ref="P288:P290"/>
    <mergeCell ref="A288:A290"/>
    <mergeCell ref="B288:B290"/>
    <mergeCell ref="C288:C290"/>
    <mergeCell ref="H288:H290"/>
    <mergeCell ref="I288:I290"/>
    <mergeCell ref="J288:J290"/>
    <mergeCell ref="Q285:Q286"/>
    <mergeCell ref="R285:R286"/>
    <mergeCell ref="S285:S286"/>
    <mergeCell ref="T285:T286"/>
    <mergeCell ref="A287:B287"/>
    <mergeCell ref="C287:G287"/>
    <mergeCell ref="K285:K286"/>
    <mergeCell ref="L285:L286"/>
    <mergeCell ref="M285:M286"/>
    <mergeCell ref="N285:N286"/>
    <mergeCell ref="O285:O286"/>
    <mergeCell ref="P285:P286"/>
    <mergeCell ref="A285:A286"/>
    <mergeCell ref="B285:B286"/>
    <mergeCell ref="C285:C286"/>
    <mergeCell ref="H285:H286"/>
    <mergeCell ref="I285:I286"/>
    <mergeCell ref="J285:J286"/>
    <mergeCell ref="Q281:Q283"/>
    <mergeCell ref="R281:R283"/>
    <mergeCell ref="S281:S283"/>
    <mergeCell ref="T281:T283"/>
    <mergeCell ref="A284:B284"/>
    <mergeCell ref="C284:G284"/>
    <mergeCell ref="K281:K283"/>
    <mergeCell ref="L281:L283"/>
    <mergeCell ref="M281:M283"/>
    <mergeCell ref="N281:N283"/>
    <mergeCell ref="O281:O283"/>
    <mergeCell ref="P281:P283"/>
    <mergeCell ref="A281:A283"/>
    <mergeCell ref="B281:B283"/>
    <mergeCell ref="C281:C283"/>
    <mergeCell ref="H281:H283"/>
    <mergeCell ref="I281:I283"/>
    <mergeCell ref="J281:J283"/>
    <mergeCell ref="Q277:Q279"/>
    <mergeCell ref="R277:R279"/>
    <mergeCell ref="S277:S279"/>
    <mergeCell ref="T277:T279"/>
    <mergeCell ref="A280:B280"/>
    <mergeCell ref="C280:G280"/>
    <mergeCell ref="K277:K279"/>
    <mergeCell ref="L277:L279"/>
    <mergeCell ref="M277:M279"/>
    <mergeCell ref="N277:N279"/>
    <mergeCell ref="O277:O279"/>
    <mergeCell ref="P277:P279"/>
    <mergeCell ref="A277:A279"/>
    <mergeCell ref="B277:B279"/>
    <mergeCell ref="C277:C279"/>
    <mergeCell ref="H277:H279"/>
    <mergeCell ref="I277:I279"/>
    <mergeCell ref="J277:J279"/>
    <mergeCell ref="Q274:Q275"/>
    <mergeCell ref="R274:R275"/>
    <mergeCell ref="S274:S275"/>
    <mergeCell ref="T274:T275"/>
    <mergeCell ref="A276:B276"/>
    <mergeCell ref="C276:G276"/>
    <mergeCell ref="K274:K275"/>
    <mergeCell ref="L274:L275"/>
    <mergeCell ref="M274:M275"/>
    <mergeCell ref="N274:N275"/>
    <mergeCell ref="P274:P275"/>
    <mergeCell ref="A274:A275"/>
    <mergeCell ref="B274:B275"/>
    <mergeCell ref="C274:C275"/>
    <mergeCell ref="H274:H275"/>
    <mergeCell ref="I274:I275"/>
    <mergeCell ref="J274:J275"/>
    <mergeCell ref="A273:B273"/>
    <mergeCell ref="C273:G273"/>
    <mergeCell ref="J271:J272"/>
    <mergeCell ref="K271:K272"/>
    <mergeCell ref="L271:L272"/>
    <mergeCell ref="O274:O275"/>
    <mergeCell ref="I271:I272"/>
    <mergeCell ref="R268:R269"/>
    <mergeCell ref="S268:S269"/>
    <mergeCell ref="T268:T269"/>
    <mergeCell ref="Q268:Q269"/>
    <mergeCell ref="P271:P272"/>
    <mergeCell ref="Q271:Q272"/>
    <mergeCell ref="R271:R272"/>
    <mergeCell ref="S271:S272"/>
    <mergeCell ref="T271:T272"/>
    <mergeCell ref="A270:B270"/>
    <mergeCell ref="C270:G270"/>
    <mergeCell ref="A271:A272"/>
    <mergeCell ref="B271:B272"/>
    <mergeCell ref="C271:C272"/>
    <mergeCell ref="H271:H272"/>
    <mergeCell ref="L268:L269"/>
    <mergeCell ref="M268:M269"/>
    <mergeCell ref="N268:N269"/>
    <mergeCell ref="O268:O269"/>
    <mergeCell ref="P268:P269"/>
    <mergeCell ref="M271:M272"/>
    <mergeCell ref="N271:N272"/>
    <mergeCell ref="O271:O272"/>
    <mergeCell ref="T264:T266"/>
    <mergeCell ref="A267:B267"/>
    <mergeCell ref="C267:G267"/>
    <mergeCell ref="A268:A269"/>
    <mergeCell ref="B268:B269"/>
    <mergeCell ref="C268:C269"/>
    <mergeCell ref="H268:H269"/>
    <mergeCell ref="I268:I269"/>
    <mergeCell ref="J268:J269"/>
    <mergeCell ref="K268:K269"/>
    <mergeCell ref="N264:N266"/>
    <mergeCell ref="O264:O266"/>
    <mergeCell ref="P264:P266"/>
    <mergeCell ref="Q264:Q266"/>
    <mergeCell ref="R264:R266"/>
    <mergeCell ref="S264:S266"/>
    <mergeCell ref="H264:H266"/>
    <mergeCell ref="I264:I266"/>
    <mergeCell ref="J264:J266"/>
    <mergeCell ref="K264:K266"/>
    <mergeCell ref="L264:L266"/>
    <mergeCell ref="M264:M266"/>
    <mergeCell ref="A262:B262"/>
    <mergeCell ref="C262:G262"/>
    <mergeCell ref="C263:G263"/>
    <mergeCell ref="A264:A266"/>
    <mergeCell ref="B264:B266"/>
    <mergeCell ref="C264:C266"/>
    <mergeCell ref="D264:D265"/>
    <mergeCell ref="E264:E265"/>
    <mergeCell ref="F264:F265"/>
    <mergeCell ref="G264:G265"/>
    <mergeCell ref="O259:O261"/>
    <mergeCell ref="P259:P261"/>
    <mergeCell ref="Q259:Q261"/>
    <mergeCell ref="R259:R261"/>
    <mergeCell ref="S259:S261"/>
    <mergeCell ref="T259:T261"/>
    <mergeCell ref="I259:I261"/>
    <mergeCell ref="J259:J261"/>
    <mergeCell ref="K259:K261"/>
    <mergeCell ref="L259:L261"/>
    <mergeCell ref="M259:M261"/>
    <mergeCell ref="N259:N261"/>
    <mergeCell ref="A258:B258"/>
    <mergeCell ref="C258:G258"/>
    <mergeCell ref="A259:A261"/>
    <mergeCell ref="B259:B261"/>
    <mergeCell ref="C259:C261"/>
    <mergeCell ref="H259:H261"/>
    <mergeCell ref="Q255:Q257"/>
    <mergeCell ref="R255:R257"/>
    <mergeCell ref="S255:S257"/>
    <mergeCell ref="T255:T257"/>
    <mergeCell ref="D256:D257"/>
    <mergeCell ref="E256:E257"/>
    <mergeCell ref="F256:F257"/>
    <mergeCell ref="G256:G257"/>
    <mergeCell ref="K255:K257"/>
    <mergeCell ref="L255:L257"/>
    <mergeCell ref="M255:M257"/>
    <mergeCell ref="N255:N257"/>
    <mergeCell ref="O255:O257"/>
    <mergeCell ref="P255:P257"/>
    <mergeCell ref="A255:A257"/>
    <mergeCell ref="B255:B257"/>
    <mergeCell ref="C255:C257"/>
    <mergeCell ref="H255:H257"/>
    <mergeCell ref="I255:I257"/>
    <mergeCell ref="J255:J257"/>
    <mergeCell ref="Q252:Q253"/>
    <mergeCell ref="R252:R253"/>
    <mergeCell ref="S252:S253"/>
    <mergeCell ref="T252:T253"/>
    <mergeCell ref="A254:B254"/>
    <mergeCell ref="C254:G254"/>
    <mergeCell ref="K252:K253"/>
    <mergeCell ref="L252:L253"/>
    <mergeCell ref="M252:M253"/>
    <mergeCell ref="N252:N253"/>
    <mergeCell ref="O252:O253"/>
    <mergeCell ref="P252:P253"/>
    <mergeCell ref="A252:A253"/>
    <mergeCell ref="B252:B253"/>
    <mergeCell ref="C252:C253"/>
    <mergeCell ref="H252:H253"/>
    <mergeCell ref="I252:I253"/>
    <mergeCell ref="J252:J253"/>
    <mergeCell ref="Q249:Q250"/>
    <mergeCell ref="R249:R250"/>
    <mergeCell ref="S249:S250"/>
    <mergeCell ref="T249:T250"/>
    <mergeCell ref="A251:B251"/>
    <mergeCell ref="C251:G251"/>
    <mergeCell ref="K249:K250"/>
    <mergeCell ref="L249:L250"/>
    <mergeCell ref="M249:M250"/>
    <mergeCell ref="N249:N250"/>
    <mergeCell ref="O249:O250"/>
    <mergeCell ref="P249:P250"/>
    <mergeCell ref="A249:A250"/>
    <mergeCell ref="B249:B250"/>
    <mergeCell ref="C249:C250"/>
    <mergeCell ref="H249:H250"/>
    <mergeCell ref="I249:I250"/>
    <mergeCell ref="J249:J250"/>
    <mergeCell ref="Q245:Q247"/>
    <mergeCell ref="R245:R247"/>
    <mergeCell ref="S245:S247"/>
    <mergeCell ref="T245:T247"/>
    <mergeCell ref="A248:B248"/>
    <mergeCell ref="C248:G248"/>
    <mergeCell ref="K245:K247"/>
    <mergeCell ref="L245:L247"/>
    <mergeCell ref="M245:M247"/>
    <mergeCell ref="N245:N247"/>
    <mergeCell ref="O245:O247"/>
    <mergeCell ref="P245:P247"/>
    <mergeCell ref="A245:A247"/>
    <mergeCell ref="B245:B247"/>
    <mergeCell ref="C245:C247"/>
    <mergeCell ref="H245:H247"/>
    <mergeCell ref="I245:I247"/>
    <mergeCell ref="J245:J247"/>
    <mergeCell ref="S242:S243"/>
    <mergeCell ref="T242:T243"/>
    <mergeCell ref="A244:B244"/>
    <mergeCell ref="C244:G244"/>
    <mergeCell ref="J242:J243"/>
    <mergeCell ref="K242:K243"/>
    <mergeCell ref="L242:L243"/>
    <mergeCell ref="M242:M243"/>
    <mergeCell ref="N242:N243"/>
    <mergeCell ref="O242:O243"/>
    <mergeCell ref="Q238:Q240"/>
    <mergeCell ref="R238:R240"/>
    <mergeCell ref="S238:S240"/>
    <mergeCell ref="N238:N240"/>
    <mergeCell ref="O238:O240"/>
    <mergeCell ref="P238:P240"/>
    <mergeCell ref="P242:P243"/>
    <mergeCell ref="Q242:Q243"/>
    <mergeCell ref="R242:R243"/>
    <mergeCell ref="T238:T240"/>
    <mergeCell ref="C241:G241"/>
    <mergeCell ref="A242:A243"/>
    <mergeCell ref="B242:B243"/>
    <mergeCell ref="C242:C243"/>
    <mergeCell ref="H242:H243"/>
    <mergeCell ref="I242:I243"/>
    <mergeCell ref="K238:K240"/>
    <mergeCell ref="L238:L240"/>
    <mergeCell ref="M238:M240"/>
    <mergeCell ref="A238:A240"/>
    <mergeCell ref="B238:B240"/>
    <mergeCell ref="C238:C240"/>
    <mergeCell ref="H238:H240"/>
    <mergeCell ref="I238:I240"/>
    <mergeCell ref="J238:J240"/>
    <mergeCell ref="P234:P235"/>
    <mergeCell ref="Q234:Q235"/>
    <mergeCell ref="R234:R235"/>
    <mergeCell ref="S234:S235"/>
    <mergeCell ref="T234:T235"/>
    <mergeCell ref="A236:B237"/>
    <mergeCell ref="C236:G236"/>
    <mergeCell ref="C237:G237"/>
    <mergeCell ref="J234:J235"/>
    <mergeCell ref="K234:K235"/>
    <mergeCell ref="L234:L235"/>
    <mergeCell ref="M234:M235"/>
    <mergeCell ref="N234:N235"/>
    <mergeCell ref="O234:O235"/>
    <mergeCell ref="C233:G233"/>
    <mergeCell ref="A234:A235"/>
    <mergeCell ref="B234:B235"/>
    <mergeCell ref="C234:C235"/>
    <mergeCell ref="H234:H235"/>
    <mergeCell ref="I234:I235"/>
    <mergeCell ref="C227:G227"/>
    <mergeCell ref="C228:G228"/>
    <mergeCell ref="C229:G229"/>
    <mergeCell ref="C230:G230"/>
    <mergeCell ref="C231:G231"/>
    <mergeCell ref="C232:G232"/>
    <mergeCell ref="T220:T222"/>
    <mergeCell ref="D221:D222"/>
    <mergeCell ref="E221:E222"/>
    <mergeCell ref="F221:F222"/>
    <mergeCell ref="G221:G222"/>
    <mergeCell ref="A223:B233"/>
    <mergeCell ref="C223:G223"/>
    <mergeCell ref="C224:G224"/>
    <mergeCell ref="C225:G225"/>
    <mergeCell ref="C226:G226"/>
    <mergeCell ref="N220:N222"/>
    <mergeCell ref="O220:O222"/>
    <mergeCell ref="P220:P222"/>
    <mergeCell ref="Q220:Q222"/>
    <mergeCell ref="R220:R222"/>
    <mergeCell ref="S220:S222"/>
    <mergeCell ref="H220:H222"/>
    <mergeCell ref="I220:I222"/>
    <mergeCell ref="J220:J222"/>
    <mergeCell ref="K220:K222"/>
    <mergeCell ref="L220:L222"/>
    <mergeCell ref="M220:M222"/>
    <mergeCell ref="A217:B217"/>
    <mergeCell ref="C217:G217"/>
    <mergeCell ref="A219:B219"/>
    <mergeCell ref="C219:G219"/>
    <mergeCell ref="A220:A222"/>
    <mergeCell ref="B220:B222"/>
    <mergeCell ref="C220:C222"/>
    <mergeCell ref="Q210:Q211"/>
    <mergeCell ref="R210:R211"/>
    <mergeCell ref="S210:S211"/>
    <mergeCell ref="T210:T211"/>
    <mergeCell ref="A212:B215"/>
    <mergeCell ref="C212:G212"/>
    <mergeCell ref="C213:G213"/>
    <mergeCell ref="C214:G214"/>
    <mergeCell ref="C215:G215"/>
    <mergeCell ref="K210:K211"/>
    <mergeCell ref="L210:L211"/>
    <mergeCell ref="M210:M211"/>
    <mergeCell ref="N210:N211"/>
    <mergeCell ref="O210:O211"/>
    <mergeCell ref="P210:P211"/>
    <mergeCell ref="A210:A211"/>
    <mergeCell ref="B210:B211"/>
    <mergeCell ref="C210:C211"/>
    <mergeCell ref="H210:H211"/>
    <mergeCell ref="I210:I211"/>
    <mergeCell ref="J210:J211"/>
    <mergeCell ref="Q207:Q208"/>
    <mergeCell ref="R207:R208"/>
    <mergeCell ref="S207:S208"/>
    <mergeCell ref="T207:T208"/>
    <mergeCell ref="A209:B209"/>
    <mergeCell ref="C209:G209"/>
    <mergeCell ref="K207:K208"/>
    <mergeCell ref="L207:L208"/>
    <mergeCell ref="M207:M208"/>
    <mergeCell ref="N207:N208"/>
    <mergeCell ref="O207:O208"/>
    <mergeCell ref="P207:P208"/>
    <mergeCell ref="A207:A208"/>
    <mergeCell ref="B207:B208"/>
    <mergeCell ref="C207:C208"/>
    <mergeCell ref="H207:H208"/>
    <mergeCell ref="I207:I208"/>
    <mergeCell ref="J207:J208"/>
    <mergeCell ref="Q202:Q203"/>
    <mergeCell ref="R202:R203"/>
    <mergeCell ref="S202:S203"/>
    <mergeCell ref="T202:T203"/>
    <mergeCell ref="A204:B206"/>
    <mergeCell ref="C204:G204"/>
    <mergeCell ref="C205:G205"/>
    <mergeCell ref="C206:G206"/>
    <mergeCell ref="K202:K203"/>
    <mergeCell ref="L202:L203"/>
    <mergeCell ref="M202:M203"/>
    <mergeCell ref="N202:N203"/>
    <mergeCell ref="O202:O203"/>
    <mergeCell ref="P202:P203"/>
    <mergeCell ref="A202:A203"/>
    <mergeCell ref="B202:B203"/>
    <mergeCell ref="C202:C203"/>
    <mergeCell ref="H202:H203"/>
    <mergeCell ref="I202:I203"/>
    <mergeCell ref="J202:J203"/>
    <mergeCell ref="Q196:Q197"/>
    <mergeCell ref="R196:R197"/>
    <mergeCell ref="S196:S197"/>
    <mergeCell ref="T196:T197"/>
    <mergeCell ref="A198:B201"/>
    <mergeCell ref="C198:G198"/>
    <mergeCell ref="C199:G199"/>
    <mergeCell ref="C200:G200"/>
    <mergeCell ref="C201:G201"/>
    <mergeCell ref="K196:K197"/>
    <mergeCell ref="L196:L197"/>
    <mergeCell ref="M196:M197"/>
    <mergeCell ref="N196:N197"/>
    <mergeCell ref="O196:O197"/>
    <mergeCell ref="P196:P197"/>
    <mergeCell ref="A196:A197"/>
    <mergeCell ref="B196:B197"/>
    <mergeCell ref="C196:C197"/>
    <mergeCell ref="H196:H197"/>
    <mergeCell ref="I196:I197"/>
    <mergeCell ref="J196:J197"/>
    <mergeCell ref="Q192:Q194"/>
    <mergeCell ref="R192:R194"/>
    <mergeCell ref="S192:S194"/>
    <mergeCell ref="T192:T194"/>
    <mergeCell ref="A195:B195"/>
    <mergeCell ref="C195:G195"/>
    <mergeCell ref="K192:K194"/>
    <mergeCell ref="L192:L194"/>
    <mergeCell ref="M192:M194"/>
    <mergeCell ref="N192:N194"/>
    <mergeCell ref="O192:O194"/>
    <mergeCell ref="P192:P194"/>
    <mergeCell ref="A192:A194"/>
    <mergeCell ref="B192:B194"/>
    <mergeCell ref="C192:C194"/>
    <mergeCell ref="H192:H194"/>
    <mergeCell ref="I192:I194"/>
    <mergeCell ref="J192:J194"/>
    <mergeCell ref="P188:P189"/>
    <mergeCell ref="Q188:Q189"/>
    <mergeCell ref="R188:R189"/>
    <mergeCell ref="S188:S189"/>
    <mergeCell ref="T188:T189"/>
    <mergeCell ref="A190:B191"/>
    <mergeCell ref="C190:G190"/>
    <mergeCell ref="C191:G191"/>
    <mergeCell ref="J188:J189"/>
    <mergeCell ref="K188:K189"/>
    <mergeCell ref="L188:L189"/>
    <mergeCell ref="M188:M189"/>
    <mergeCell ref="N188:N189"/>
    <mergeCell ref="O188:O189"/>
    <mergeCell ref="R185:R186"/>
    <mergeCell ref="S185:S186"/>
    <mergeCell ref="N185:N186"/>
    <mergeCell ref="O185:O186"/>
    <mergeCell ref="P185:P186"/>
    <mergeCell ref="Q185:Q186"/>
    <mergeCell ref="T185:T186"/>
    <mergeCell ref="A187:B187"/>
    <mergeCell ref="C187:G187"/>
    <mergeCell ref="A188:A189"/>
    <mergeCell ref="B188:B189"/>
    <mergeCell ref="C188:C189"/>
    <mergeCell ref="H188:H189"/>
    <mergeCell ref="I188:I189"/>
    <mergeCell ref="L185:L186"/>
    <mergeCell ref="M185:M186"/>
    <mergeCell ref="T182:T183"/>
    <mergeCell ref="A184:B184"/>
    <mergeCell ref="C184:G184"/>
    <mergeCell ref="A185:A186"/>
    <mergeCell ref="B185:B186"/>
    <mergeCell ref="C185:C186"/>
    <mergeCell ref="H185:H186"/>
    <mergeCell ref="I185:I186"/>
    <mergeCell ref="J185:J186"/>
    <mergeCell ref="K185:K186"/>
    <mergeCell ref="N182:N183"/>
    <mergeCell ref="O182:O183"/>
    <mergeCell ref="P182:P183"/>
    <mergeCell ref="Q182:Q183"/>
    <mergeCell ref="R182:R183"/>
    <mergeCell ref="S182:S183"/>
    <mergeCell ref="H182:H183"/>
    <mergeCell ref="I182:I183"/>
    <mergeCell ref="J182:J183"/>
    <mergeCell ref="K182:K183"/>
    <mergeCell ref="L182:L183"/>
    <mergeCell ref="M182:M183"/>
    <mergeCell ref="Q178:Q180"/>
    <mergeCell ref="R178:R180"/>
    <mergeCell ref="S178:S180"/>
    <mergeCell ref="T178:T180"/>
    <mergeCell ref="A181:B181"/>
    <mergeCell ref="C181:G181"/>
    <mergeCell ref="K178:K180"/>
    <mergeCell ref="L178:L180"/>
    <mergeCell ref="M178:M180"/>
    <mergeCell ref="N178:N180"/>
    <mergeCell ref="O178:O180"/>
    <mergeCell ref="P178:P180"/>
    <mergeCell ref="A178:A180"/>
    <mergeCell ref="B178:B180"/>
    <mergeCell ref="C178:C180"/>
    <mergeCell ref="H178:H180"/>
    <mergeCell ref="I178:I180"/>
    <mergeCell ref="J178:J180"/>
    <mergeCell ref="P174:P175"/>
    <mergeCell ref="Q174:Q175"/>
    <mergeCell ref="R174:R175"/>
    <mergeCell ref="S174:S175"/>
    <mergeCell ref="T174:T175"/>
    <mergeCell ref="A176:B177"/>
    <mergeCell ref="C176:G176"/>
    <mergeCell ref="C177:G177"/>
    <mergeCell ref="J174:J175"/>
    <mergeCell ref="K174:K175"/>
    <mergeCell ref="L174:L175"/>
    <mergeCell ref="M174:M175"/>
    <mergeCell ref="N174:N175"/>
    <mergeCell ref="O174:O175"/>
    <mergeCell ref="C173:G173"/>
    <mergeCell ref="A174:A175"/>
    <mergeCell ref="B174:B175"/>
    <mergeCell ref="C174:C175"/>
    <mergeCell ref="H174:H175"/>
    <mergeCell ref="I174:I175"/>
    <mergeCell ref="A170:B172"/>
    <mergeCell ref="C170:G170"/>
    <mergeCell ref="C171:G171"/>
    <mergeCell ref="C172:G172"/>
    <mergeCell ref="K167:K169"/>
    <mergeCell ref="L167:L169"/>
    <mergeCell ref="I167:I169"/>
    <mergeCell ref="J167:J169"/>
    <mergeCell ref="S162:S165"/>
    <mergeCell ref="T162:T165"/>
    <mergeCell ref="Q162:Q165"/>
    <mergeCell ref="R162:R165"/>
    <mergeCell ref="Q167:Q169"/>
    <mergeCell ref="R167:R169"/>
    <mergeCell ref="S167:S169"/>
    <mergeCell ref="T167:T169"/>
    <mergeCell ref="A166:B166"/>
    <mergeCell ref="C166:G166"/>
    <mergeCell ref="A167:A169"/>
    <mergeCell ref="B167:B169"/>
    <mergeCell ref="C167:C169"/>
    <mergeCell ref="H167:H169"/>
    <mergeCell ref="M162:M165"/>
    <mergeCell ref="N162:N165"/>
    <mergeCell ref="O162:O165"/>
    <mergeCell ref="P162:P165"/>
    <mergeCell ref="M167:M169"/>
    <mergeCell ref="N167:N169"/>
    <mergeCell ref="O167:O169"/>
    <mergeCell ref="P167:P169"/>
    <mergeCell ref="G162:G163"/>
    <mergeCell ref="H162:H165"/>
    <mergeCell ref="I162:I165"/>
    <mergeCell ref="J162:J165"/>
    <mergeCell ref="K162:K165"/>
    <mergeCell ref="L162:L165"/>
    <mergeCell ref="A162:A165"/>
    <mergeCell ref="B162:B165"/>
    <mergeCell ref="C162:C165"/>
    <mergeCell ref="D162:D163"/>
    <mergeCell ref="E162:E163"/>
    <mergeCell ref="F162:F163"/>
    <mergeCell ref="Q156:Q157"/>
    <mergeCell ref="R156:R157"/>
    <mergeCell ref="S156:S157"/>
    <mergeCell ref="T156:T157"/>
    <mergeCell ref="A158:B161"/>
    <mergeCell ref="C158:G158"/>
    <mergeCell ref="C159:G159"/>
    <mergeCell ref="C160:G160"/>
    <mergeCell ref="C161:G161"/>
    <mergeCell ref="K156:K157"/>
    <mergeCell ref="L156:L157"/>
    <mergeCell ref="M156:M157"/>
    <mergeCell ref="N156:N157"/>
    <mergeCell ref="O156:O157"/>
    <mergeCell ref="P156:P157"/>
    <mergeCell ref="S151:S154"/>
    <mergeCell ref="N151:N154"/>
    <mergeCell ref="O151:O154"/>
    <mergeCell ref="P151:P154"/>
    <mergeCell ref="Q151:Q154"/>
    <mergeCell ref="T151:T154"/>
    <mergeCell ref="A155:B155"/>
    <mergeCell ref="C155:G155"/>
    <mergeCell ref="A156:A157"/>
    <mergeCell ref="B156:B157"/>
    <mergeCell ref="C156:C157"/>
    <mergeCell ref="H156:H157"/>
    <mergeCell ref="I156:I157"/>
    <mergeCell ref="J156:J157"/>
    <mergeCell ref="M151:M154"/>
    <mergeCell ref="R151:R154"/>
    <mergeCell ref="G151:G152"/>
    <mergeCell ref="H151:H154"/>
    <mergeCell ref="I151:I154"/>
    <mergeCell ref="J151:J154"/>
    <mergeCell ref="K151:K154"/>
    <mergeCell ref="L151:L154"/>
    <mergeCell ref="S147:S149"/>
    <mergeCell ref="T147:T149"/>
    <mergeCell ref="A150:B150"/>
    <mergeCell ref="C150:G150"/>
    <mergeCell ref="A151:A154"/>
    <mergeCell ref="B151:B154"/>
    <mergeCell ref="C151:C154"/>
    <mergeCell ref="D151:D152"/>
    <mergeCell ref="E151:E152"/>
    <mergeCell ref="F151:F152"/>
    <mergeCell ref="M147:M149"/>
    <mergeCell ref="N147:N149"/>
    <mergeCell ref="O147:O149"/>
    <mergeCell ref="P147:P149"/>
    <mergeCell ref="Q147:Q149"/>
    <mergeCell ref="R147:R149"/>
    <mergeCell ref="G147:G148"/>
    <mergeCell ref="H147:H149"/>
    <mergeCell ref="I147:I149"/>
    <mergeCell ref="J147:J149"/>
    <mergeCell ref="K147:K149"/>
    <mergeCell ref="L147:L149"/>
    <mergeCell ref="A147:A149"/>
    <mergeCell ref="B147:B149"/>
    <mergeCell ref="C147:C149"/>
    <mergeCell ref="D147:D148"/>
    <mergeCell ref="E147:E148"/>
    <mergeCell ref="F147:F148"/>
    <mergeCell ref="Q144:Q145"/>
    <mergeCell ref="R144:R145"/>
    <mergeCell ref="S144:S145"/>
    <mergeCell ref="T144:T145"/>
    <mergeCell ref="A146:B146"/>
    <mergeCell ref="C146:G146"/>
    <mergeCell ref="K144:K145"/>
    <mergeCell ref="L144:L145"/>
    <mergeCell ref="M144:M145"/>
    <mergeCell ref="N144:N145"/>
    <mergeCell ref="O144:O145"/>
    <mergeCell ref="P144:P145"/>
    <mergeCell ref="A144:A145"/>
    <mergeCell ref="B144:B145"/>
    <mergeCell ref="C144:C145"/>
    <mergeCell ref="H144:H145"/>
    <mergeCell ref="I144:I145"/>
    <mergeCell ref="J144:J145"/>
    <mergeCell ref="A140:A141"/>
    <mergeCell ref="B140:B141"/>
    <mergeCell ref="C141:G141"/>
    <mergeCell ref="A142:A143"/>
    <mergeCell ref="B142:B143"/>
    <mergeCell ref="C143:G143"/>
    <mergeCell ref="Q137:Q138"/>
    <mergeCell ref="R137:R138"/>
    <mergeCell ref="S137:S138"/>
    <mergeCell ref="T137:T138"/>
    <mergeCell ref="A139:B139"/>
    <mergeCell ref="C139:G139"/>
    <mergeCell ref="K137:K138"/>
    <mergeCell ref="L137:L138"/>
    <mergeCell ref="M137:M138"/>
    <mergeCell ref="N137:N138"/>
    <mergeCell ref="O137:O138"/>
    <mergeCell ref="P137:P138"/>
    <mergeCell ref="A137:A138"/>
    <mergeCell ref="B137:B138"/>
    <mergeCell ref="C137:C138"/>
    <mergeCell ref="H137:H138"/>
    <mergeCell ref="I137:I138"/>
    <mergeCell ref="J137:J138"/>
    <mergeCell ref="S133:S135"/>
    <mergeCell ref="T133:T135"/>
    <mergeCell ref="A136:B136"/>
    <mergeCell ref="C136:G136"/>
    <mergeCell ref="J133:J135"/>
    <mergeCell ref="K133:K135"/>
    <mergeCell ref="L133:L135"/>
    <mergeCell ref="M133:M135"/>
    <mergeCell ref="N133:N135"/>
    <mergeCell ref="O133:O135"/>
    <mergeCell ref="Q130:Q131"/>
    <mergeCell ref="R130:R131"/>
    <mergeCell ref="S130:S131"/>
    <mergeCell ref="N130:N131"/>
    <mergeCell ref="O130:O131"/>
    <mergeCell ref="P130:P131"/>
    <mergeCell ref="P133:P135"/>
    <mergeCell ref="Q133:Q135"/>
    <mergeCell ref="R133:R135"/>
    <mergeCell ref="T130:T131"/>
    <mergeCell ref="C132:G132"/>
    <mergeCell ref="A133:A135"/>
    <mergeCell ref="B133:B135"/>
    <mergeCell ref="C133:C135"/>
    <mergeCell ref="H133:H135"/>
    <mergeCell ref="I133:I135"/>
    <mergeCell ref="K130:K131"/>
    <mergeCell ref="L130:L131"/>
    <mergeCell ref="M130:M131"/>
    <mergeCell ref="A130:A131"/>
    <mergeCell ref="B130:B131"/>
    <mergeCell ref="C130:C131"/>
    <mergeCell ref="H130:H131"/>
    <mergeCell ref="I130:I131"/>
    <mergeCell ref="J130:J131"/>
    <mergeCell ref="Q127:Q128"/>
    <mergeCell ref="R127:R128"/>
    <mergeCell ref="S127:S128"/>
    <mergeCell ref="T127:T128"/>
    <mergeCell ref="A129:B129"/>
    <mergeCell ref="C129:D129"/>
    <mergeCell ref="K127:K128"/>
    <mergeCell ref="L127:L128"/>
    <mergeCell ref="M127:M128"/>
    <mergeCell ref="N127:N128"/>
    <mergeCell ref="O127:O128"/>
    <mergeCell ref="P127:P128"/>
    <mergeCell ref="A127:A128"/>
    <mergeCell ref="B127:B128"/>
    <mergeCell ref="C127:C128"/>
    <mergeCell ref="H127:H128"/>
    <mergeCell ref="I127:I128"/>
    <mergeCell ref="J127:J128"/>
    <mergeCell ref="Q124:Q125"/>
    <mergeCell ref="R124:R125"/>
    <mergeCell ref="S124:S125"/>
    <mergeCell ref="T124:T125"/>
    <mergeCell ref="A126:B126"/>
    <mergeCell ref="C126:D126"/>
    <mergeCell ref="K124:K125"/>
    <mergeCell ref="L124:L125"/>
    <mergeCell ref="M124:M125"/>
    <mergeCell ref="N124:N125"/>
    <mergeCell ref="O124:O125"/>
    <mergeCell ref="P124:P125"/>
    <mergeCell ref="A124:A125"/>
    <mergeCell ref="B124:B125"/>
    <mergeCell ref="C124:C125"/>
    <mergeCell ref="H124:H125"/>
    <mergeCell ref="I124:I125"/>
    <mergeCell ref="J124:J125"/>
    <mergeCell ref="P119:P121"/>
    <mergeCell ref="Q119:Q121"/>
    <mergeCell ref="R119:R121"/>
    <mergeCell ref="S119:S121"/>
    <mergeCell ref="T119:T121"/>
    <mergeCell ref="A122:B123"/>
    <mergeCell ref="C122:G122"/>
    <mergeCell ref="C123:G123"/>
    <mergeCell ref="J119:J121"/>
    <mergeCell ref="K119:K121"/>
    <mergeCell ref="L119:L121"/>
    <mergeCell ref="M119:M121"/>
    <mergeCell ref="N119:N121"/>
    <mergeCell ref="O119:O121"/>
    <mergeCell ref="R116:R117"/>
    <mergeCell ref="S116:S117"/>
    <mergeCell ref="N116:N117"/>
    <mergeCell ref="O116:O117"/>
    <mergeCell ref="P116:P117"/>
    <mergeCell ref="Q116:Q117"/>
    <mergeCell ref="T116:T117"/>
    <mergeCell ref="A118:B118"/>
    <mergeCell ref="C118:G118"/>
    <mergeCell ref="A119:A121"/>
    <mergeCell ref="B119:B121"/>
    <mergeCell ref="C119:C121"/>
    <mergeCell ref="H119:H121"/>
    <mergeCell ref="I119:I121"/>
    <mergeCell ref="L116:L117"/>
    <mergeCell ref="M116:M117"/>
    <mergeCell ref="T112:T114"/>
    <mergeCell ref="A115:B115"/>
    <mergeCell ref="C115:G115"/>
    <mergeCell ref="A116:A117"/>
    <mergeCell ref="B116:B117"/>
    <mergeCell ref="C116:C117"/>
    <mergeCell ref="H116:H117"/>
    <mergeCell ref="I116:I117"/>
    <mergeCell ref="J116:J117"/>
    <mergeCell ref="K116:K117"/>
    <mergeCell ref="N112:N114"/>
    <mergeCell ref="O112:O114"/>
    <mergeCell ref="P112:P114"/>
    <mergeCell ref="Q112:Q114"/>
    <mergeCell ref="R112:R114"/>
    <mergeCell ref="S112:S114"/>
    <mergeCell ref="H112:H114"/>
    <mergeCell ref="I112:I114"/>
    <mergeCell ref="J112:J114"/>
    <mergeCell ref="K112:K114"/>
    <mergeCell ref="L112:L114"/>
    <mergeCell ref="M112:M114"/>
    <mergeCell ref="A110:B111"/>
    <mergeCell ref="C110:G110"/>
    <mergeCell ref="C111:G111"/>
    <mergeCell ref="A112:A114"/>
    <mergeCell ref="B112:B114"/>
    <mergeCell ref="C112:C114"/>
    <mergeCell ref="O107:O109"/>
    <mergeCell ref="P107:P109"/>
    <mergeCell ref="Q107:Q109"/>
    <mergeCell ref="R107:R109"/>
    <mergeCell ref="S107:S109"/>
    <mergeCell ref="T107:T109"/>
    <mergeCell ref="I107:I109"/>
    <mergeCell ref="J107:J109"/>
    <mergeCell ref="K107:K109"/>
    <mergeCell ref="L107:L109"/>
    <mergeCell ref="M107:M109"/>
    <mergeCell ref="N107:N109"/>
    <mergeCell ref="A106:B106"/>
    <mergeCell ref="C106:G106"/>
    <mergeCell ref="A107:A109"/>
    <mergeCell ref="B107:B109"/>
    <mergeCell ref="C107:C109"/>
    <mergeCell ref="H107:H109"/>
    <mergeCell ref="Q102:Q103"/>
    <mergeCell ref="R102:R103"/>
    <mergeCell ref="S102:S103"/>
    <mergeCell ref="T102:T103"/>
    <mergeCell ref="A104:B104"/>
    <mergeCell ref="C104:G104"/>
    <mergeCell ref="K102:K103"/>
    <mergeCell ref="L102:L103"/>
    <mergeCell ref="M102:M103"/>
    <mergeCell ref="N102:N103"/>
    <mergeCell ref="O102:O103"/>
    <mergeCell ref="P102:P103"/>
    <mergeCell ref="A102:A103"/>
    <mergeCell ref="B102:B103"/>
    <mergeCell ref="C102:C103"/>
    <mergeCell ref="H102:H103"/>
    <mergeCell ref="I102:I103"/>
    <mergeCell ref="J102:J103"/>
    <mergeCell ref="P99:P100"/>
    <mergeCell ref="Q99:Q100"/>
    <mergeCell ref="R99:R100"/>
    <mergeCell ref="S99:S100"/>
    <mergeCell ref="T99:T100"/>
    <mergeCell ref="A101:B101"/>
    <mergeCell ref="C101:G101"/>
    <mergeCell ref="J99:J100"/>
    <mergeCell ref="K99:K100"/>
    <mergeCell ref="L99:L100"/>
    <mergeCell ref="M99:M100"/>
    <mergeCell ref="N99:N100"/>
    <mergeCell ref="O99:O100"/>
    <mergeCell ref="A99:A100"/>
    <mergeCell ref="B99:B100"/>
    <mergeCell ref="C99:C100"/>
    <mergeCell ref="D99:D100"/>
    <mergeCell ref="H99:H100"/>
    <mergeCell ref="I99:I100"/>
    <mergeCell ref="Q92:Q94"/>
    <mergeCell ref="R92:R94"/>
    <mergeCell ref="S92:S94"/>
    <mergeCell ref="T92:T94"/>
    <mergeCell ref="A95:B98"/>
    <mergeCell ref="C95:G95"/>
    <mergeCell ref="C96:G96"/>
    <mergeCell ref="C97:G97"/>
    <mergeCell ref="C98:G98"/>
    <mergeCell ref="K92:K94"/>
    <mergeCell ref="L92:L94"/>
    <mergeCell ref="M92:M94"/>
    <mergeCell ref="N92:N94"/>
    <mergeCell ref="O92:O94"/>
    <mergeCell ref="P92:P94"/>
    <mergeCell ref="A92:A94"/>
    <mergeCell ref="B92:B94"/>
    <mergeCell ref="C92:C94"/>
    <mergeCell ref="H92:H94"/>
    <mergeCell ref="I92:I94"/>
    <mergeCell ref="J92:J94"/>
    <mergeCell ref="S86:S87"/>
    <mergeCell ref="T86:T87"/>
    <mergeCell ref="A88:B91"/>
    <mergeCell ref="C88:G88"/>
    <mergeCell ref="C89:G89"/>
    <mergeCell ref="C90:G90"/>
    <mergeCell ref="C91:G91"/>
    <mergeCell ref="C86:C87"/>
    <mergeCell ref="K86:K87"/>
    <mergeCell ref="L86:L87"/>
    <mergeCell ref="P86:P87"/>
    <mergeCell ref="Q86:Q87"/>
    <mergeCell ref="R86:R87"/>
    <mergeCell ref="Q82:Q84"/>
    <mergeCell ref="R82:R84"/>
    <mergeCell ref="S82:S84"/>
    <mergeCell ref="T82:T84"/>
    <mergeCell ref="A85:B85"/>
    <mergeCell ref="C85:G85"/>
    <mergeCell ref="K82:K84"/>
    <mergeCell ref="L82:L84"/>
    <mergeCell ref="M82:M84"/>
    <mergeCell ref="N82:N84"/>
    <mergeCell ref="O82:O84"/>
    <mergeCell ref="P82:P84"/>
    <mergeCell ref="A82:A84"/>
    <mergeCell ref="B82:B84"/>
    <mergeCell ref="C82:C84"/>
    <mergeCell ref="H82:H84"/>
    <mergeCell ref="I82:I84"/>
    <mergeCell ref="J82:J84"/>
    <mergeCell ref="Q79:Q80"/>
    <mergeCell ref="R79:R80"/>
    <mergeCell ref="S79:S80"/>
    <mergeCell ref="T79:T80"/>
    <mergeCell ref="A81:B81"/>
    <mergeCell ref="C81:G81"/>
    <mergeCell ref="K79:K80"/>
    <mergeCell ref="L79:L80"/>
    <mergeCell ref="M79:M80"/>
    <mergeCell ref="N79:N80"/>
    <mergeCell ref="O79:O80"/>
    <mergeCell ref="P79:P80"/>
    <mergeCell ref="A79:A80"/>
    <mergeCell ref="B79:B80"/>
    <mergeCell ref="C79:C80"/>
    <mergeCell ref="H79:H80"/>
    <mergeCell ref="I79:I80"/>
    <mergeCell ref="J79:J80"/>
    <mergeCell ref="T72:T74"/>
    <mergeCell ref="A75:B76"/>
    <mergeCell ref="C75:G75"/>
    <mergeCell ref="C76:G76"/>
    <mergeCell ref="C77:G77"/>
    <mergeCell ref="C78:G78"/>
    <mergeCell ref="N72:N74"/>
    <mergeCell ref="O72:O74"/>
    <mergeCell ref="P72:P74"/>
    <mergeCell ref="Q72:Q74"/>
    <mergeCell ref="R72:R74"/>
    <mergeCell ref="S72:S74"/>
    <mergeCell ref="H72:H74"/>
    <mergeCell ref="I72:I74"/>
    <mergeCell ref="J72:J74"/>
    <mergeCell ref="K72:K74"/>
    <mergeCell ref="L72:L74"/>
    <mergeCell ref="M72:M74"/>
    <mergeCell ref="C68:G68"/>
    <mergeCell ref="C69:G69"/>
    <mergeCell ref="C70:G70"/>
    <mergeCell ref="A72:A74"/>
    <mergeCell ref="B72:B74"/>
    <mergeCell ref="C72:C74"/>
    <mergeCell ref="C71:G71"/>
    <mergeCell ref="S58:S60"/>
    <mergeCell ref="T58:T60"/>
    <mergeCell ref="C61:G61"/>
    <mergeCell ref="C62:G62"/>
    <mergeCell ref="C63:G63"/>
    <mergeCell ref="C64:G64"/>
    <mergeCell ref="P58:P60"/>
    <mergeCell ref="Q58:Q60"/>
    <mergeCell ref="R58:R60"/>
    <mergeCell ref="K58:K60"/>
    <mergeCell ref="C65:G65"/>
    <mergeCell ref="C66:G66"/>
    <mergeCell ref="C67:G67"/>
    <mergeCell ref="M58:M60"/>
    <mergeCell ref="N58:N60"/>
    <mergeCell ref="O58:O60"/>
    <mergeCell ref="G58:G60"/>
    <mergeCell ref="H58:H60"/>
    <mergeCell ref="I58:I60"/>
    <mergeCell ref="J58:J60"/>
    <mergeCell ref="L58:L60"/>
    <mergeCell ref="A58:A60"/>
    <mergeCell ref="B58:B60"/>
    <mergeCell ref="C58:C60"/>
    <mergeCell ref="D58:D60"/>
    <mergeCell ref="E58:E60"/>
    <mergeCell ref="F58:F60"/>
    <mergeCell ref="T51:T52"/>
    <mergeCell ref="A53:B57"/>
    <mergeCell ref="C53:G53"/>
    <mergeCell ref="C54:G54"/>
    <mergeCell ref="C55:G55"/>
    <mergeCell ref="C56:G56"/>
    <mergeCell ref="C57:G57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C47:G47"/>
    <mergeCell ref="C48:G48"/>
    <mergeCell ref="C49:G49"/>
    <mergeCell ref="C50:G50"/>
    <mergeCell ref="A51:A52"/>
    <mergeCell ref="B51:B52"/>
    <mergeCell ref="C51:C52"/>
    <mergeCell ref="R38:R40"/>
    <mergeCell ref="S38:S40"/>
    <mergeCell ref="T38:T40"/>
    <mergeCell ref="A41:B50"/>
    <mergeCell ref="C41:G41"/>
    <mergeCell ref="C42:G42"/>
    <mergeCell ref="C43:G43"/>
    <mergeCell ref="C44:G44"/>
    <mergeCell ref="C45:G45"/>
    <mergeCell ref="C46:G46"/>
    <mergeCell ref="L38:L40"/>
    <mergeCell ref="M38:M40"/>
    <mergeCell ref="N38:N40"/>
    <mergeCell ref="O38:O40"/>
    <mergeCell ref="P38:P40"/>
    <mergeCell ref="Q38:Q40"/>
    <mergeCell ref="F38:F39"/>
    <mergeCell ref="G38:G39"/>
    <mergeCell ref="H38:H40"/>
    <mergeCell ref="I38:I40"/>
    <mergeCell ref="J38:J40"/>
    <mergeCell ref="K38:K40"/>
    <mergeCell ref="Q35:Q36"/>
    <mergeCell ref="R35:R36"/>
    <mergeCell ref="S35:S36"/>
    <mergeCell ref="T35:T36"/>
    <mergeCell ref="C37:G37"/>
    <mergeCell ref="A38:A40"/>
    <mergeCell ref="B38:B40"/>
    <mergeCell ref="C38:C40"/>
    <mergeCell ref="D38:D39"/>
    <mergeCell ref="E38:E39"/>
    <mergeCell ref="K35:K36"/>
    <mergeCell ref="L35:L36"/>
    <mergeCell ref="M35:M36"/>
    <mergeCell ref="N35:N36"/>
    <mergeCell ref="O35:O36"/>
    <mergeCell ref="P35:P36"/>
    <mergeCell ref="A35:A36"/>
    <mergeCell ref="B35:B36"/>
    <mergeCell ref="C35:C36"/>
    <mergeCell ref="H35:H36"/>
    <mergeCell ref="I35:I36"/>
    <mergeCell ref="J35:J36"/>
    <mergeCell ref="A30:B30"/>
    <mergeCell ref="C30:G30"/>
    <mergeCell ref="A32:B32"/>
    <mergeCell ref="C32:G32"/>
    <mergeCell ref="A34:B34"/>
    <mergeCell ref="C34:G34"/>
    <mergeCell ref="T22:T23"/>
    <mergeCell ref="C24:G24"/>
    <mergeCell ref="A26:B26"/>
    <mergeCell ref="C26:G26"/>
    <mergeCell ref="A28:B28"/>
    <mergeCell ref="C28:G28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20:B21"/>
    <mergeCell ref="C20:G20"/>
    <mergeCell ref="C21:G21"/>
    <mergeCell ref="A22:A24"/>
    <mergeCell ref="B22:B24"/>
    <mergeCell ref="C22:C23"/>
    <mergeCell ref="D22:D23"/>
    <mergeCell ref="E22:E23"/>
    <mergeCell ref="F22:F23"/>
    <mergeCell ref="G22:G23"/>
    <mergeCell ref="Q15:Q16"/>
    <mergeCell ref="R15:R16"/>
    <mergeCell ref="S15:S16"/>
    <mergeCell ref="T15:T16"/>
    <mergeCell ref="A17:B18"/>
    <mergeCell ref="C17:G17"/>
    <mergeCell ref="C18:G18"/>
    <mergeCell ref="K15:K16"/>
    <mergeCell ref="L15:L16"/>
    <mergeCell ref="M15:M16"/>
    <mergeCell ref="N15:N16"/>
    <mergeCell ref="O15:O16"/>
    <mergeCell ref="P15:P16"/>
    <mergeCell ref="A15:A16"/>
    <mergeCell ref="B15:B16"/>
    <mergeCell ref="C15:C16"/>
    <mergeCell ref="H15:H16"/>
    <mergeCell ref="I15:I16"/>
    <mergeCell ref="J15:J16"/>
    <mergeCell ref="A10:B11"/>
    <mergeCell ref="C10:G10"/>
    <mergeCell ref="C11:G11"/>
    <mergeCell ref="A13:B14"/>
    <mergeCell ref="C13:G13"/>
    <mergeCell ref="C14:G14"/>
    <mergeCell ref="B7:L7"/>
    <mergeCell ref="H3:H5"/>
    <mergeCell ref="I3:I5"/>
    <mergeCell ref="J3:J5"/>
    <mergeCell ref="K3:K5"/>
    <mergeCell ref="C8:L8"/>
    <mergeCell ref="D3:D5"/>
    <mergeCell ref="E3:E5"/>
    <mergeCell ref="T3:T5"/>
    <mergeCell ref="M4:O4"/>
    <mergeCell ref="P4:P5"/>
    <mergeCell ref="Q4:Q5"/>
    <mergeCell ref="R4:S4"/>
    <mergeCell ref="F3:F5"/>
    <mergeCell ref="G3:G5"/>
    <mergeCell ref="L3:L5"/>
    <mergeCell ref="M3:S3"/>
    <mergeCell ref="A377:D377"/>
    <mergeCell ref="A1:T1"/>
    <mergeCell ref="A2:T2"/>
    <mergeCell ref="A3:A5"/>
    <mergeCell ref="B3:B5"/>
    <mergeCell ref="C3:C5"/>
  </mergeCells>
  <printOptions/>
  <pageMargins left="0.1968503937007874" right="0.1968503937007874" top="0.5118110236220472" bottom="0.275590551181102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MogaiboEF</cp:lastModifiedBy>
  <cp:lastPrinted>2018-02-13T11:14:09Z</cp:lastPrinted>
  <dcterms:created xsi:type="dcterms:W3CDTF">2016-01-27T05:51:54Z</dcterms:created>
  <dcterms:modified xsi:type="dcterms:W3CDTF">2018-02-15T11:13:17Z</dcterms:modified>
  <cp:category/>
  <cp:version/>
  <cp:contentType/>
  <cp:contentStatus/>
</cp:coreProperties>
</file>