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<sst xmlns="http://schemas.openxmlformats.org/spreadsheetml/2006/main" count="61" uniqueCount="61">
  <si>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</si>
  <si>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</si>
  <si>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</si>
  <si>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</si>
  <si>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</si>
  <si>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</si>
  <si>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</si>
  <si>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</si>
  <si>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</si>
  <si>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</si>
  <si>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</si>
  <si>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</si>
  <si>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</si>
  <si>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</si>
  <si>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</si>
  <si>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</si>
  <si>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</si>
  <si>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</si>
  <si>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</si>
  <si>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</si>
  <si>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</si>
  <si>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</si>
  <si>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</si>
  <si>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</si>
  <si>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</si>
  <si>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</si>
  <si>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</si>
  <si>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</si>
  <si>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</si>
  <si>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</si>
  <si>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</si>
  <si>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</si>
  <si>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</si>
  <si>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</si>
  <si>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</si>
  <si>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</si>
  <si>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</si>
  <si>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</si>
  <si>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</si>
  <si>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</si>
  <si>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</si>
  <si>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</si>
  <si>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</si>
  <si>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</si>
  <si>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</si>
  <si>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</si>
  <si>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</si>
  <si>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</si>
  <si>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</si>
  <si>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</si>
  <si>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</si>
  <si>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</si>
  <si>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</si>
  <si>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</si>
  <si>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</si>
  <si>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</si>
  <si>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</si>
  <si>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</si>
  <si>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</si>
  <si>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( по состоянию на 01.04.2017 года)</t>
  </si>
  <si>
    <t>10.04.2017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</si>
</sst>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"/>
    </row>
    <row r="2" spans="1:21" ht="18.75">
      <c r="A2" s="3"/>
      <c r="B2" s="3"/>
      <c r="C2" s="3"/>
      <c r="D2" s="43" t="s">
        <v>59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"/>
      <c r="R2" s="3"/>
      <c r="S2" s="3"/>
      <c r="T2" s="3"/>
      <c r="U2" s="1"/>
    </row>
    <row r="3" spans="1:21" ht="12.75" customHeight="1">
      <c r="A3" s="36" t="s">
        <v>0</v>
      </c>
      <c r="B3" s="36"/>
      <c r="C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7" t="s">
        <v>1</v>
      </c>
      <c r="B4" s="37"/>
      <c r="C4" s="3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8" t="s">
        <v>2</v>
      </c>
      <c r="B6" s="38" t="s">
        <v>3</v>
      </c>
      <c r="C6" s="38" t="s">
        <v>4</v>
      </c>
      <c r="D6" s="38" t="s">
        <v>5</v>
      </c>
      <c r="E6" s="39" t="s">
        <v>6</v>
      </c>
      <c r="F6" s="39"/>
      <c r="G6" s="39"/>
      <c r="H6" s="38" t="s">
        <v>7</v>
      </c>
      <c r="I6" s="38" t="s">
        <v>8</v>
      </c>
      <c r="J6" s="38"/>
      <c r="K6" s="38"/>
      <c r="L6" s="38" t="s">
        <v>9</v>
      </c>
      <c r="M6" s="38" t="s">
        <v>10</v>
      </c>
      <c r="N6" s="38"/>
      <c r="O6" s="38"/>
      <c r="P6" s="38" t="s">
        <v>11</v>
      </c>
      <c r="Q6" s="38" t="s">
        <v>12</v>
      </c>
      <c r="R6" s="38"/>
      <c r="S6" s="38"/>
      <c r="T6" s="38" t="s">
        <v>13</v>
      </c>
      <c r="U6" s="1"/>
    </row>
    <row r="7" spans="1:21" ht="12.75">
      <c r="A7" s="38"/>
      <c r="B7" s="38"/>
      <c r="C7" s="38"/>
      <c r="D7" s="38"/>
      <c r="E7" s="39"/>
      <c r="F7" s="39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</row>
    <row r="8" spans="1:21" ht="12.75">
      <c r="A8" s="38"/>
      <c r="B8" s="38"/>
      <c r="C8" s="38"/>
      <c r="D8" s="38"/>
      <c r="E8" s="4" t="s">
        <v>14</v>
      </c>
      <c r="F8" s="4" t="s">
        <v>15</v>
      </c>
      <c r="G8" s="4" t="s">
        <v>16</v>
      </c>
      <c r="H8" s="38"/>
      <c r="I8" s="4" t="s">
        <v>17</v>
      </c>
      <c r="J8" s="4" t="s">
        <v>18</v>
      </c>
      <c r="K8" s="4" t="s">
        <v>19</v>
      </c>
      <c r="L8" s="38"/>
      <c r="M8" s="4" t="s">
        <v>20</v>
      </c>
      <c r="N8" s="4" t="s">
        <v>21</v>
      </c>
      <c r="O8" s="4" t="s">
        <v>22</v>
      </c>
      <c r="P8" s="38"/>
      <c r="Q8" s="4" t="s">
        <v>23</v>
      </c>
      <c r="R8" s="4" t="s">
        <v>24</v>
      </c>
      <c r="S8" s="4" t="s">
        <v>25</v>
      </c>
      <c r="T8" s="38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46</v>
      </c>
      <c r="C10" s="10">
        <f>C12+C13+C14</f>
        <v>33959.2</v>
      </c>
      <c r="D10" s="10">
        <f>D12+D13+D14</f>
        <v>35097</v>
      </c>
      <c r="E10" s="10">
        <f aca="true" t="shared" si="0" ref="E10:T10">E12+E13+E14</f>
        <v>2369.57</v>
      </c>
      <c r="F10" s="10">
        <f t="shared" si="0"/>
        <v>3279.63</v>
      </c>
      <c r="G10" s="10">
        <f t="shared" si="0"/>
        <v>4477.62</v>
      </c>
      <c r="H10" s="10">
        <f t="shared" si="0"/>
        <v>10126.82</v>
      </c>
      <c r="I10" s="10">
        <f t="shared" si="0"/>
        <v>1181.4299999999998</v>
      </c>
      <c r="J10" s="10">
        <f t="shared" si="0"/>
        <v>2169.2000000000003</v>
      </c>
      <c r="K10" s="10">
        <f t="shared" si="0"/>
        <v>4630.8</v>
      </c>
      <c r="L10" s="10">
        <f t="shared" si="0"/>
        <v>7981.43</v>
      </c>
      <c r="M10" s="10">
        <f t="shared" si="0"/>
        <v>2537</v>
      </c>
      <c r="N10" s="10">
        <f t="shared" si="0"/>
        <v>2123.9</v>
      </c>
      <c r="O10" s="10">
        <f t="shared" si="0"/>
        <v>2015.4</v>
      </c>
      <c r="P10" s="10">
        <f t="shared" si="0"/>
        <v>6676.3</v>
      </c>
      <c r="Q10" s="10">
        <f t="shared" si="0"/>
        <v>3459.8</v>
      </c>
      <c r="R10" s="10">
        <f t="shared" si="0"/>
        <v>4063.7</v>
      </c>
      <c r="S10" s="10">
        <f t="shared" si="0"/>
        <v>2788.95</v>
      </c>
      <c r="T10" s="10">
        <f t="shared" si="0"/>
        <v>10312.45</v>
      </c>
      <c r="U10" s="11"/>
    </row>
    <row r="11" spans="1:21" ht="18.75" customHeight="1">
      <c r="A11" s="25" t="s">
        <v>27</v>
      </c>
      <c r="B11" s="21"/>
      <c r="C11" s="12"/>
      <c r="D11" s="13"/>
      <c r="E11" s="33"/>
      <c r="F11" s="34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29" t="s">
        <v>28</v>
      </c>
      <c r="B12" s="26" t="s">
        <v>47</v>
      </c>
      <c r="C12" s="14">
        <v>10073</v>
      </c>
      <c r="D12" s="14">
        <f>H12+L12+P12+T12</f>
        <v>10073</v>
      </c>
      <c r="E12" s="27">
        <v>684.07</v>
      </c>
      <c r="F12" s="27">
        <v>416.33</v>
      </c>
      <c r="G12" s="27">
        <v>477.82</v>
      </c>
      <c r="H12" s="28">
        <f>SUM(E12:G12)</f>
        <v>1578.22</v>
      </c>
      <c r="I12" s="27">
        <v>1088.83</v>
      </c>
      <c r="J12" s="27">
        <v>337.3</v>
      </c>
      <c r="K12" s="27">
        <v>269.7</v>
      </c>
      <c r="L12" s="28">
        <f>SUM(I12:K12)</f>
        <v>1695.83</v>
      </c>
      <c r="M12" s="27">
        <v>759.7</v>
      </c>
      <c r="N12" s="27">
        <v>346.7</v>
      </c>
      <c r="O12" s="27">
        <v>235.7</v>
      </c>
      <c r="P12" s="28">
        <f>SUM(M12:O12)</f>
        <v>1342.1000000000001</v>
      </c>
      <c r="Q12" s="27">
        <v>1883.7</v>
      </c>
      <c r="R12" s="27">
        <v>2471.7</v>
      </c>
      <c r="S12" s="27">
        <v>1101.45</v>
      </c>
      <c r="T12" s="28">
        <f>SUM(Q12:S12)</f>
        <v>5456.849999999999</v>
      </c>
      <c r="U12" s="1"/>
    </row>
    <row r="13" spans="1:21" ht="28.5" customHeight="1">
      <c r="A13" s="25" t="s">
        <v>29</v>
      </c>
      <c r="B13" s="26" t="s">
        <v>48</v>
      </c>
      <c r="C13" s="14">
        <v>23886.2</v>
      </c>
      <c r="D13" s="14">
        <f>H13+L13+P13+T13</f>
        <v>25024</v>
      </c>
      <c r="E13" s="30">
        <v>1685.5</v>
      </c>
      <c r="F13" s="30">
        <v>2863.3</v>
      </c>
      <c r="G13" s="30">
        <v>3999.8</v>
      </c>
      <c r="H13" s="28">
        <f>SUM(E13:G13)</f>
        <v>8548.6</v>
      </c>
      <c r="I13" s="27">
        <v>92.6</v>
      </c>
      <c r="J13" s="27">
        <v>1831.9</v>
      </c>
      <c r="K13" s="27">
        <v>4361.1</v>
      </c>
      <c r="L13" s="28">
        <f>SUM(I13:K13)</f>
        <v>6285.6</v>
      </c>
      <c r="M13" s="27">
        <v>1777.3</v>
      </c>
      <c r="N13" s="27">
        <v>1777.2</v>
      </c>
      <c r="O13" s="27">
        <v>1779.7</v>
      </c>
      <c r="P13" s="28">
        <f>SUM(M13:O13)</f>
        <v>5334.2</v>
      </c>
      <c r="Q13" s="27">
        <v>1576.1</v>
      </c>
      <c r="R13" s="27">
        <v>1592</v>
      </c>
      <c r="S13" s="27">
        <v>1687.5</v>
      </c>
      <c r="T13" s="28">
        <f>SUM(Q13:S13)</f>
        <v>4855.6</v>
      </c>
      <c r="U13" s="1"/>
    </row>
    <row r="14" spans="1:21" ht="55.5" customHeight="1">
      <c r="A14" s="25" t="s">
        <v>30</v>
      </c>
      <c r="B14" s="26" t="s">
        <v>49</v>
      </c>
      <c r="C14" s="13"/>
      <c r="D14" s="13"/>
      <c r="E14" s="30"/>
      <c r="F14" s="30"/>
      <c r="G14" s="30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50</v>
      </c>
      <c r="C15" s="10">
        <f>SUM(C16:C18)</f>
        <v>35639.2</v>
      </c>
      <c r="D15" s="10">
        <f>H15+L15+P15+T15</f>
        <v>36777</v>
      </c>
      <c r="E15" s="28">
        <f aca="true" t="shared" si="1" ref="E15:T15">SUM(E16:E18)</f>
        <v>1372.49</v>
      </c>
      <c r="F15" s="28">
        <f t="shared" si="1"/>
        <v>3276.52</v>
      </c>
      <c r="G15" s="28">
        <f t="shared" si="1"/>
        <v>3830.6</v>
      </c>
      <c r="H15" s="28">
        <f t="shared" si="1"/>
        <v>8479.61</v>
      </c>
      <c r="I15" s="28">
        <f t="shared" si="1"/>
        <v>3352.63</v>
      </c>
      <c r="J15" s="28">
        <f t="shared" si="1"/>
        <v>2744.15</v>
      </c>
      <c r="K15" s="28">
        <f t="shared" si="1"/>
        <v>2356.79</v>
      </c>
      <c r="L15" s="28">
        <f t="shared" si="1"/>
        <v>8453.57</v>
      </c>
      <c r="M15" s="28">
        <f t="shared" si="1"/>
        <v>4153.54</v>
      </c>
      <c r="N15" s="28">
        <f t="shared" si="1"/>
        <v>2074.79</v>
      </c>
      <c r="O15" s="28">
        <f t="shared" si="1"/>
        <v>2194.4700000000003</v>
      </c>
      <c r="P15" s="28">
        <f t="shared" si="1"/>
        <v>8422.8</v>
      </c>
      <c r="Q15" s="28">
        <f t="shared" si="1"/>
        <v>2402.67</v>
      </c>
      <c r="R15" s="28">
        <f t="shared" si="1"/>
        <v>7056.74</v>
      </c>
      <c r="S15" s="28">
        <f t="shared" si="1"/>
        <v>1961.61</v>
      </c>
      <c r="T15" s="28">
        <f t="shared" si="1"/>
        <v>11421.02</v>
      </c>
      <c r="U15" s="11"/>
    </row>
    <row r="16" spans="1:21" ht="38.25" customHeight="1">
      <c r="A16" s="25" t="s">
        <v>32</v>
      </c>
      <c r="B16" s="26" t="s">
        <v>51</v>
      </c>
      <c r="C16" s="14">
        <v>5739</v>
      </c>
      <c r="D16" s="10">
        <f>H16+L16+P16+T16</f>
        <v>5739</v>
      </c>
      <c r="E16" s="27">
        <v>143.1</v>
      </c>
      <c r="F16" s="27">
        <v>0</v>
      </c>
      <c r="G16" s="27">
        <v>0</v>
      </c>
      <c r="H16" s="28">
        <f>SUM(E16:G16)</f>
        <v>143.1</v>
      </c>
      <c r="I16" s="27">
        <v>143.1</v>
      </c>
      <c r="J16" s="27">
        <v>0</v>
      </c>
      <c r="K16" s="27">
        <v>0</v>
      </c>
      <c r="L16" s="28">
        <f>SUM(I16:K16)</f>
        <v>143.1</v>
      </c>
      <c r="M16" s="27">
        <v>143.1</v>
      </c>
      <c r="N16" s="27">
        <v>0</v>
      </c>
      <c r="O16" s="27">
        <v>0</v>
      </c>
      <c r="P16" s="28">
        <f>SUM(M16:O16)</f>
        <v>143.1</v>
      </c>
      <c r="Q16" s="27">
        <v>142.7</v>
      </c>
      <c r="R16" s="27">
        <v>5167</v>
      </c>
      <c r="S16" s="27">
        <v>0</v>
      </c>
      <c r="T16" s="28">
        <f>SUM(Q16:S16)</f>
        <v>5309.7</v>
      </c>
      <c r="U16" s="11"/>
    </row>
    <row r="17" spans="1:21" ht="117.75" customHeight="1">
      <c r="A17" s="25" t="s">
        <v>33</v>
      </c>
      <c r="B17" s="26" t="s">
        <v>52</v>
      </c>
      <c r="C17" s="14">
        <v>10217.9</v>
      </c>
      <c r="D17" s="10">
        <f>H17+L17+P17+T17</f>
        <v>11291.1</v>
      </c>
      <c r="E17" s="27">
        <v>560</v>
      </c>
      <c r="F17" s="27">
        <v>770.1</v>
      </c>
      <c r="G17" s="27">
        <v>1704.65</v>
      </c>
      <c r="H17" s="28">
        <f>SUM(E17:G17)</f>
        <v>3034.75</v>
      </c>
      <c r="I17" s="27">
        <v>1383.9</v>
      </c>
      <c r="J17" s="27">
        <v>898.4</v>
      </c>
      <c r="K17" s="27">
        <v>901</v>
      </c>
      <c r="L17" s="28">
        <f>SUM(I17:K17)</f>
        <v>3183.3</v>
      </c>
      <c r="M17" s="27">
        <v>940.6</v>
      </c>
      <c r="N17" s="27">
        <v>790.5</v>
      </c>
      <c r="O17" s="27">
        <v>776.2</v>
      </c>
      <c r="P17" s="28">
        <f>SUM(M17:O17)</f>
        <v>2507.3</v>
      </c>
      <c r="Q17" s="27">
        <v>1035.2</v>
      </c>
      <c r="R17" s="27">
        <v>820.5</v>
      </c>
      <c r="S17" s="27">
        <v>710.05</v>
      </c>
      <c r="T17" s="28">
        <f>SUM(Q17:S17)</f>
        <v>2565.75</v>
      </c>
      <c r="U17" s="11"/>
    </row>
    <row r="18" spans="1:21" ht="14.25" customHeight="1">
      <c r="A18" s="25" t="s">
        <v>34</v>
      </c>
      <c r="B18" s="26" t="s">
        <v>53</v>
      </c>
      <c r="C18" s="14">
        <v>19682.3</v>
      </c>
      <c r="D18" s="10">
        <f>H18+L18+P18+T18</f>
        <v>19746.9</v>
      </c>
      <c r="E18" s="14">
        <v>669.39</v>
      </c>
      <c r="F18" s="14">
        <v>2506.42</v>
      </c>
      <c r="G18" s="14">
        <v>2125.95</v>
      </c>
      <c r="H18" s="10">
        <f>SUM(E18:G18)</f>
        <v>5301.76</v>
      </c>
      <c r="I18" s="14">
        <v>1825.63</v>
      </c>
      <c r="J18" s="14">
        <v>1845.75</v>
      </c>
      <c r="K18" s="14">
        <v>1455.79</v>
      </c>
      <c r="L18" s="10">
        <f>SUM(I18:K18)</f>
        <v>5127.17</v>
      </c>
      <c r="M18" s="14">
        <v>3069.84</v>
      </c>
      <c r="N18" s="14">
        <v>1284.29</v>
      </c>
      <c r="O18" s="14">
        <v>1418.27</v>
      </c>
      <c r="P18" s="10">
        <f>SUM(M18:O18)</f>
        <v>5772.4</v>
      </c>
      <c r="Q18" s="14">
        <v>1224.77</v>
      </c>
      <c r="R18" s="14">
        <v>1069.24</v>
      </c>
      <c r="S18" s="14">
        <v>1251.56</v>
      </c>
      <c r="T18" s="10">
        <f>SUM(Q18:S18)</f>
        <v>3545.57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-1680</v>
      </c>
      <c r="D19" s="10">
        <f aca="true" t="shared" si="2" ref="D19:T19">D10-D15</f>
        <v>-1680</v>
      </c>
      <c r="E19" s="10">
        <f t="shared" si="2"/>
        <v>997.0800000000002</v>
      </c>
      <c r="F19" s="10">
        <f t="shared" si="2"/>
        <v>3.1100000000001273</v>
      </c>
      <c r="G19" s="10">
        <f t="shared" si="2"/>
        <v>647.02</v>
      </c>
      <c r="H19" s="10">
        <f t="shared" si="2"/>
        <v>1647.2099999999991</v>
      </c>
      <c r="I19" s="10">
        <f t="shared" si="2"/>
        <v>-2171.2000000000003</v>
      </c>
      <c r="J19" s="10">
        <f t="shared" si="2"/>
        <v>-574.9499999999998</v>
      </c>
      <c r="K19" s="10">
        <f t="shared" si="2"/>
        <v>2274.01</v>
      </c>
      <c r="L19" s="10">
        <f t="shared" si="2"/>
        <v>-472.1399999999994</v>
      </c>
      <c r="M19" s="10">
        <f t="shared" si="2"/>
        <v>-1616.54</v>
      </c>
      <c r="N19" s="10">
        <f t="shared" si="2"/>
        <v>49.11000000000013</v>
      </c>
      <c r="O19" s="10">
        <f t="shared" si="2"/>
        <v>-179.07000000000016</v>
      </c>
      <c r="P19" s="10">
        <f t="shared" si="2"/>
        <v>-1746.499999999999</v>
      </c>
      <c r="Q19" s="10">
        <f t="shared" si="2"/>
        <v>1057.13</v>
      </c>
      <c r="R19" s="10">
        <f t="shared" si="2"/>
        <v>-2993.04</v>
      </c>
      <c r="S19" s="10">
        <f t="shared" si="2"/>
        <v>827.3399999999999</v>
      </c>
      <c r="T19" s="10">
        <f t="shared" si="2"/>
        <v>-1108.5699999999997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997.0800000000002</v>
      </c>
      <c r="F21" s="10">
        <f aca="true" t="shared" si="3" ref="F21:T21">F19-F20</f>
        <v>3.1100000000001273</v>
      </c>
      <c r="G21" s="10">
        <f t="shared" si="3"/>
        <v>647.02</v>
      </c>
      <c r="H21" s="10">
        <f t="shared" si="3"/>
        <v>1647.2099999999991</v>
      </c>
      <c r="I21" s="10">
        <f t="shared" si="3"/>
        <v>-2171.2000000000003</v>
      </c>
      <c r="J21" s="10">
        <f t="shared" si="3"/>
        <v>-574.9499999999998</v>
      </c>
      <c r="K21" s="10">
        <f t="shared" si="3"/>
        <v>2274.01</v>
      </c>
      <c r="L21" s="10">
        <f t="shared" si="3"/>
        <v>-472.1399999999994</v>
      </c>
      <c r="M21" s="10">
        <f t="shared" si="3"/>
        <v>-1616.54</v>
      </c>
      <c r="N21" s="10">
        <f t="shared" si="3"/>
        <v>49.11000000000013</v>
      </c>
      <c r="O21" s="10">
        <f t="shared" si="3"/>
        <v>-179.07000000000016</v>
      </c>
      <c r="P21" s="10">
        <f t="shared" si="3"/>
        <v>-1746.499999999999</v>
      </c>
      <c r="Q21" s="10">
        <f t="shared" si="3"/>
        <v>1057.13</v>
      </c>
      <c r="R21" s="10">
        <f t="shared" si="3"/>
        <v>-2993.04</v>
      </c>
      <c r="S21" s="10">
        <f t="shared" si="3"/>
        <v>827.3399999999999</v>
      </c>
      <c r="T21" s="10">
        <f t="shared" si="3"/>
        <v>-1108.5699999999997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2785.64</v>
      </c>
      <c r="E22" s="14">
        <f>D22</f>
        <v>2785.64</v>
      </c>
      <c r="F22" s="14">
        <f>E23</f>
        <v>3782.7200000000003</v>
      </c>
      <c r="G22" s="14">
        <f>F23</f>
        <v>3785.8300000000004</v>
      </c>
      <c r="H22" s="10">
        <f>E22</f>
        <v>2785.64</v>
      </c>
      <c r="I22" s="14">
        <f aca="true" t="shared" si="4" ref="I22:O22">H23</f>
        <v>4432.8499999999985</v>
      </c>
      <c r="J22" s="14">
        <f t="shared" si="4"/>
        <v>2261.6499999999983</v>
      </c>
      <c r="K22" s="14">
        <f t="shared" si="4"/>
        <v>1686.6999999999985</v>
      </c>
      <c r="L22" s="10">
        <f>I22</f>
        <v>4432.8499999999985</v>
      </c>
      <c r="M22" s="14">
        <f t="shared" si="4"/>
        <v>3960.709999999999</v>
      </c>
      <c r="N22" s="14">
        <f t="shared" si="4"/>
        <v>2344.169999999999</v>
      </c>
      <c r="O22" s="14">
        <f t="shared" si="4"/>
        <v>2393.2799999999993</v>
      </c>
      <c r="P22" s="10">
        <f>M22</f>
        <v>3960.709999999999</v>
      </c>
      <c r="Q22" s="14">
        <f>P23</f>
        <v>2214.209999999999</v>
      </c>
      <c r="R22" s="14">
        <f>Q23</f>
        <v>3271.3399999999992</v>
      </c>
      <c r="S22" s="14">
        <f>R23</f>
        <v>278.2999999999993</v>
      </c>
      <c r="T22" s="10">
        <f>Q22</f>
        <v>2214.209999999999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1105.6399999999994</v>
      </c>
      <c r="E23" s="14">
        <f>E21+E22</f>
        <v>3782.7200000000003</v>
      </c>
      <c r="F23" s="14">
        <f aca="true" t="shared" si="5" ref="F23:L23">F21+F22</f>
        <v>3785.8300000000004</v>
      </c>
      <c r="G23" s="14">
        <f t="shared" si="5"/>
        <v>4432.85</v>
      </c>
      <c r="H23" s="14">
        <f t="shared" si="5"/>
        <v>4432.8499999999985</v>
      </c>
      <c r="I23" s="14">
        <f t="shared" si="5"/>
        <v>2261.6499999999983</v>
      </c>
      <c r="J23" s="14">
        <f t="shared" si="5"/>
        <v>1686.6999999999985</v>
      </c>
      <c r="K23" s="14">
        <f t="shared" si="5"/>
        <v>3960.7099999999987</v>
      </c>
      <c r="L23" s="14">
        <f t="shared" si="5"/>
        <v>3960.709999999999</v>
      </c>
      <c r="M23" s="14">
        <f>M21+M22</f>
        <v>2344.169999999999</v>
      </c>
      <c r="N23" s="14">
        <f>N21+N22</f>
        <v>2393.2799999999993</v>
      </c>
      <c r="O23" s="14">
        <f>O21+O22</f>
        <v>2214.209999999999</v>
      </c>
      <c r="P23" s="10">
        <f>O23</f>
        <v>2214.209999999999</v>
      </c>
      <c r="Q23" s="14">
        <f>Q21+Q22</f>
        <v>3271.3399999999992</v>
      </c>
      <c r="R23" s="14">
        <f>R21+R22</f>
        <v>278.2999999999993</v>
      </c>
      <c r="S23" s="14">
        <f>S21+S22</f>
        <v>1105.6399999999992</v>
      </c>
      <c r="T23" s="10">
        <f>T21+T22</f>
        <v>1105.6399999999994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-997.0800000000004</v>
      </c>
      <c r="F24" s="14">
        <f aca="true" t="shared" si="6" ref="F24:P24">F22-F23</f>
        <v>-3.1100000000001273</v>
      </c>
      <c r="G24" s="14">
        <f t="shared" si="6"/>
        <v>-647.02</v>
      </c>
      <c r="H24" s="14">
        <f t="shared" si="6"/>
        <v>-1647.2099999999987</v>
      </c>
      <c r="I24" s="14">
        <f t="shared" si="6"/>
        <v>2171.2000000000003</v>
      </c>
      <c r="J24" s="14">
        <f>J22-J23</f>
        <v>574.9499999999998</v>
      </c>
      <c r="K24" s="14">
        <f>K22-K23</f>
        <v>-2274.01</v>
      </c>
      <c r="L24" s="14">
        <f t="shared" si="6"/>
        <v>472.1399999999994</v>
      </c>
      <c r="M24" s="14">
        <f t="shared" si="6"/>
        <v>1616.54</v>
      </c>
      <c r="N24" s="14">
        <f>N22-N23</f>
        <v>-49.11000000000013</v>
      </c>
      <c r="O24" s="14">
        <f t="shared" si="6"/>
        <v>179.07000000000016</v>
      </c>
      <c r="P24" s="14">
        <f t="shared" si="6"/>
        <v>1746.5</v>
      </c>
      <c r="Q24" s="14">
        <f>Q22-Q23</f>
        <v>-1057.13</v>
      </c>
      <c r="R24" s="14">
        <f>R22-R23</f>
        <v>2993.04</v>
      </c>
      <c r="S24" s="14">
        <f>S22-S23</f>
        <v>-827.3399999999999</v>
      </c>
      <c r="T24" s="14">
        <f>T22-T23</f>
        <v>1108.5699999999997</v>
      </c>
      <c r="U24" s="1"/>
    </row>
    <row r="25" spans="1:21" ht="54" customHeight="1">
      <c r="A25" s="18" t="s">
        <v>43</v>
      </c>
      <c r="B25" s="40">
        <v>1300</v>
      </c>
      <c r="C25" s="41"/>
      <c r="D25" s="42">
        <v>0</v>
      </c>
      <c r="E25" s="41">
        <v>0</v>
      </c>
      <c r="F25" s="41">
        <v>0</v>
      </c>
      <c r="G25" s="41">
        <v>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9"/>
    </row>
    <row r="26" spans="1:21" ht="36.75" customHeight="1">
      <c r="A26" s="19" t="s">
        <v>36</v>
      </c>
      <c r="B26" s="40"/>
      <c r="C26" s="41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9"/>
    </row>
    <row r="27" spans="1:21" ht="13.5" customHeight="1">
      <c r="A27" s="31" t="s">
        <v>44</v>
      </c>
      <c r="B27" s="31"/>
      <c r="C27" s="31"/>
      <c r="D27" s="31"/>
      <c r="E27" s="31"/>
      <c r="F27" s="31"/>
      <c r="G27" s="31"/>
      <c r="H27" s="31"/>
      <c r="I27" s="44"/>
      <c r="J27" s="44"/>
      <c r="K27" s="46" t="s">
        <v>45</v>
      </c>
      <c r="L27" s="46"/>
      <c r="M27" s="46"/>
      <c r="N27" s="46"/>
      <c r="O27" s="46"/>
      <c r="P27" s="46"/>
      <c r="Q27" s="48"/>
      <c r="R27" s="48"/>
      <c r="S27" s="48"/>
      <c r="T27" s="48"/>
      <c r="U27" s="36"/>
    </row>
    <row r="28" spans="1:21" ht="15" customHeight="1">
      <c r="A28" s="32"/>
      <c r="B28" s="32"/>
      <c r="C28" s="32"/>
      <c r="D28" s="32"/>
      <c r="E28" s="32"/>
      <c r="F28" s="32"/>
      <c r="G28" s="32"/>
      <c r="H28" s="32"/>
      <c r="I28" s="45"/>
      <c r="J28" s="45"/>
      <c r="K28" s="47"/>
      <c r="L28" s="47"/>
      <c r="M28" s="47"/>
      <c r="N28" s="47"/>
      <c r="O28" s="47"/>
      <c r="P28" s="47"/>
      <c r="Q28" s="37"/>
      <c r="R28" s="37"/>
      <c r="S28" s="37"/>
      <c r="T28" s="37"/>
      <c r="U28" s="36"/>
    </row>
    <row r="29" spans="1:21" ht="15" customHeight="1">
      <c r="A29" s="32"/>
      <c r="B29" s="32"/>
      <c r="C29" s="32"/>
      <c r="D29" s="32"/>
      <c r="E29" s="32"/>
      <c r="F29" s="32"/>
      <c r="G29" s="32"/>
      <c r="H29" s="32"/>
      <c r="I29" s="45"/>
      <c r="J29" s="45"/>
      <c r="K29" s="47"/>
      <c r="L29" s="47"/>
      <c r="M29" s="47"/>
      <c r="N29" s="47"/>
      <c r="O29" s="47"/>
      <c r="P29" s="47"/>
      <c r="Q29" s="37"/>
      <c r="R29" s="37"/>
      <c r="S29" s="37"/>
      <c r="T29" s="37"/>
      <c r="U29" s="36"/>
    </row>
    <row r="30" spans="1:21" ht="30" customHeight="1" hidden="1">
      <c r="A30" s="32"/>
      <c r="B30" s="32"/>
      <c r="C30" s="32"/>
      <c r="D30" s="32"/>
      <c r="E30" s="32"/>
      <c r="F30" s="32"/>
      <c r="G30" s="32"/>
      <c r="H30" s="32"/>
      <c r="I30" s="45"/>
      <c r="J30" s="45"/>
      <c r="K30" s="47"/>
      <c r="L30" s="47"/>
      <c r="M30" s="47"/>
      <c r="N30" s="47"/>
      <c r="O30" s="47"/>
      <c r="P30" s="47"/>
      <c r="Q30" s="37"/>
      <c r="R30" s="37"/>
      <c r="S30" s="37"/>
      <c r="T30" s="37"/>
      <c r="U30" s="36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2016-11-09T06:01:30Z</cp:lastPrinted>
  <dcterms:created xsi:type="dcterms:W3CDTF">2014-02-13T05:24:36Z</dcterms:created>
  <dcterms:modified xsi:type="dcterms:W3CDTF">2017-04-17T13:44:18Z</dcterms:modified>
  <cp:category/>
  <cp:version/>
  <cp:contentType/>
  <cp:contentStatus/>
</cp:coreProperties>
</file>