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<sst xmlns="http://schemas.openxmlformats.org/spreadsheetml/2006/main" count="61" uniqueCount="61">
  <si>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</si>
  <si>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</si>
  <si>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</si>
  <si>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</si>
  <si>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</si>
  <si>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</si>
  <si>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</si>
  <si>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</si>
  <si>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</si>
  <si>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</si>
  <si>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</si>
  <si>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</si>
  <si>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</si>
  <si>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</si>
  <si>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</si>
  <si>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</si>
  <si>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</si>
  <si>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</si>
  <si>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</si>
  <si>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</si>
  <si>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</si>
  <si>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</si>
  <si>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</si>
  <si>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</si>
  <si>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</si>
  <si>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</si>
  <si>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</si>
  <si>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</si>
  <si>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</si>
  <si>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</si>
  <si>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</si>
  <si>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</si>
  <si>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</si>
  <si>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</si>
  <si>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</si>
  <si>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</si>
  <si>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</si>
  <si>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</si>
  <si>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</si>
  <si>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</si>
  <si>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</si>
  <si>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</si>
  <si>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</si>
  <si>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</si>
  <si>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</si>
  <si>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</si>
  <si>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</si>
  <si>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</si>
  <si>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</si>
  <si>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</si>
  <si>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</si>
  <si>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</si>
  <si>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</si>
  <si>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</si>
  <si>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</si>
  <si>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</si>
  <si>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</si>
  <si>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</si>
  <si>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муниципального образования Ковардицкое на 2018 год</t>
  </si>
  <si>
    <t>( по состоянию на 01.02.2018 года)</t>
  </si>
  <si>
    <t>05.02.2018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</si>
</sst>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6">
      <selection activeCell="E23" sqref="E23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</row>
    <row r="2" spans="1:21" ht="18.75">
      <c r="A2" s="3"/>
      <c r="B2" s="3"/>
      <c r="C2" s="3"/>
      <c r="D2" s="43" t="s">
        <v>59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"/>
      <c r="R2" s="3"/>
      <c r="S2" s="3"/>
      <c r="T2" s="3"/>
      <c r="U2" s="1"/>
    </row>
    <row r="3" spans="1:21" ht="12.75" customHeight="1">
      <c r="A3" s="36" t="s">
        <v>0</v>
      </c>
      <c r="B3" s="36"/>
      <c r="C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7" t="s">
        <v>1</v>
      </c>
      <c r="B4" s="37"/>
      <c r="C4" s="3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8" t="s">
        <v>2</v>
      </c>
      <c r="B6" s="38" t="s">
        <v>3</v>
      </c>
      <c r="C6" s="38" t="s">
        <v>4</v>
      </c>
      <c r="D6" s="38" t="s">
        <v>5</v>
      </c>
      <c r="E6" s="39" t="s">
        <v>6</v>
      </c>
      <c r="F6" s="39"/>
      <c r="G6" s="39"/>
      <c r="H6" s="38" t="s">
        <v>7</v>
      </c>
      <c r="I6" s="38" t="s">
        <v>8</v>
      </c>
      <c r="J6" s="38"/>
      <c r="K6" s="38"/>
      <c r="L6" s="38" t="s">
        <v>9</v>
      </c>
      <c r="M6" s="38" t="s">
        <v>10</v>
      </c>
      <c r="N6" s="38"/>
      <c r="O6" s="38"/>
      <c r="P6" s="38" t="s">
        <v>11</v>
      </c>
      <c r="Q6" s="38" t="s">
        <v>12</v>
      </c>
      <c r="R6" s="38"/>
      <c r="S6" s="38"/>
      <c r="T6" s="38" t="s">
        <v>13</v>
      </c>
      <c r="U6" s="1"/>
    </row>
    <row r="7" spans="1:21" ht="12.75">
      <c r="A7" s="38"/>
      <c r="B7" s="38"/>
      <c r="C7" s="38"/>
      <c r="D7" s="38"/>
      <c r="E7" s="39"/>
      <c r="F7" s="39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</row>
    <row r="8" spans="1:21" ht="12.75">
      <c r="A8" s="38"/>
      <c r="B8" s="38"/>
      <c r="C8" s="38"/>
      <c r="D8" s="38"/>
      <c r="E8" s="4" t="s">
        <v>14</v>
      </c>
      <c r="F8" s="4" t="s">
        <v>15</v>
      </c>
      <c r="G8" s="4" t="s">
        <v>16</v>
      </c>
      <c r="H8" s="38"/>
      <c r="I8" s="4" t="s">
        <v>17</v>
      </c>
      <c r="J8" s="4" t="s">
        <v>18</v>
      </c>
      <c r="K8" s="4" t="s">
        <v>19</v>
      </c>
      <c r="L8" s="38"/>
      <c r="M8" s="4" t="s">
        <v>20</v>
      </c>
      <c r="N8" s="4" t="s">
        <v>21</v>
      </c>
      <c r="O8" s="4" t="s">
        <v>22</v>
      </c>
      <c r="P8" s="38"/>
      <c r="Q8" s="4" t="s">
        <v>23</v>
      </c>
      <c r="R8" s="4" t="s">
        <v>24</v>
      </c>
      <c r="S8" s="4" t="s">
        <v>25</v>
      </c>
      <c r="T8" s="38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34222.1</v>
      </c>
      <c r="D10" s="10">
        <f>D12+D13+D14</f>
        <v>34222.1</v>
      </c>
      <c r="E10" s="10">
        <f aca="true" t="shared" si="0" ref="E10:T10">E12+E13+E14</f>
        <v>3151.45</v>
      </c>
      <c r="F10" s="10">
        <f t="shared" si="0"/>
        <v>2456.2799999999997</v>
      </c>
      <c r="G10" s="10">
        <f t="shared" si="0"/>
        <v>2649.77</v>
      </c>
      <c r="H10" s="10">
        <f t="shared" si="0"/>
        <v>8257.5</v>
      </c>
      <c r="I10" s="10">
        <f t="shared" si="0"/>
        <v>2502.4</v>
      </c>
      <c r="J10" s="10">
        <f t="shared" si="0"/>
        <v>2239.4</v>
      </c>
      <c r="K10" s="10">
        <f t="shared" si="0"/>
        <v>2261.7</v>
      </c>
      <c r="L10" s="10">
        <f t="shared" si="0"/>
        <v>7003.5</v>
      </c>
      <c r="M10" s="10">
        <f t="shared" si="0"/>
        <v>2875.7</v>
      </c>
      <c r="N10" s="10">
        <f t="shared" si="0"/>
        <v>2014.6</v>
      </c>
      <c r="O10" s="10">
        <f t="shared" si="0"/>
        <v>2420</v>
      </c>
      <c r="P10" s="10">
        <f t="shared" si="0"/>
        <v>7310.3</v>
      </c>
      <c r="Q10" s="10">
        <f t="shared" si="0"/>
        <v>3195.5</v>
      </c>
      <c r="R10" s="10">
        <f t="shared" si="0"/>
        <v>5465.7</v>
      </c>
      <c r="S10" s="10">
        <f t="shared" si="0"/>
        <v>2989.6</v>
      </c>
      <c r="T10" s="10">
        <f t="shared" si="0"/>
        <v>11650.8</v>
      </c>
      <c r="U10" s="11"/>
    </row>
    <row r="11" spans="1:21" ht="18.75" customHeight="1">
      <c r="A11" s="25" t="s">
        <v>27</v>
      </c>
      <c r="B11" s="21"/>
      <c r="C11" s="12"/>
      <c r="D11" s="13"/>
      <c r="E11" s="33"/>
      <c r="F11" s="34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26" t="s">
        <v>28</v>
      </c>
      <c r="B12" s="27" t="s">
        <v>47</v>
      </c>
      <c r="C12" s="14">
        <v>11340</v>
      </c>
      <c r="D12" s="14">
        <f>H12+L12+P12+T12</f>
        <v>11340</v>
      </c>
      <c r="E12" s="28">
        <v>1263.06</v>
      </c>
      <c r="F12" s="28">
        <v>400.28</v>
      </c>
      <c r="G12" s="28">
        <v>487.16</v>
      </c>
      <c r="H12" s="29">
        <f>SUM(E12:G12)</f>
        <v>2150.5</v>
      </c>
      <c r="I12" s="28">
        <v>595.5</v>
      </c>
      <c r="J12" s="28">
        <v>415.5</v>
      </c>
      <c r="K12" s="28">
        <v>441</v>
      </c>
      <c r="L12" s="29">
        <f>SUM(I12:K12)</f>
        <v>1452</v>
      </c>
      <c r="M12" s="28">
        <v>1036.4</v>
      </c>
      <c r="N12" s="28">
        <v>186.3</v>
      </c>
      <c r="O12" s="28">
        <v>599.3</v>
      </c>
      <c r="P12" s="29">
        <f>SUM(M12:O12)</f>
        <v>1822</v>
      </c>
      <c r="Q12" s="28">
        <v>1360.6</v>
      </c>
      <c r="R12" s="28">
        <v>3639</v>
      </c>
      <c r="S12" s="28">
        <v>915.9</v>
      </c>
      <c r="T12" s="29">
        <f>SUM(Q12:S12)</f>
        <v>5915.5</v>
      </c>
      <c r="U12" s="1"/>
    </row>
    <row r="13" spans="1:21" ht="28.5" customHeight="1">
      <c r="A13" s="25" t="s">
        <v>29</v>
      </c>
      <c r="B13" s="27" t="s">
        <v>48</v>
      </c>
      <c r="C13" s="14">
        <v>22882.1</v>
      </c>
      <c r="D13" s="14">
        <f>H13+L13+P13+T13</f>
        <v>22882.1</v>
      </c>
      <c r="E13" s="30">
        <v>1888.39</v>
      </c>
      <c r="F13" s="30">
        <v>2056</v>
      </c>
      <c r="G13" s="30">
        <v>2162.61</v>
      </c>
      <c r="H13" s="29">
        <f>SUM(E13:G13)</f>
        <v>6107</v>
      </c>
      <c r="I13" s="28">
        <v>1906.9</v>
      </c>
      <c r="J13" s="28">
        <v>1823.9</v>
      </c>
      <c r="K13" s="28">
        <v>1820.7</v>
      </c>
      <c r="L13" s="29">
        <f>SUM(I13:K13)</f>
        <v>5551.5</v>
      </c>
      <c r="M13" s="28">
        <v>1839.3</v>
      </c>
      <c r="N13" s="28">
        <v>1828.3</v>
      </c>
      <c r="O13" s="28">
        <v>1820.7</v>
      </c>
      <c r="P13" s="29">
        <f>SUM(M13:O13)</f>
        <v>5488.3</v>
      </c>
      <c r="Q13" s="28">
        <v>1834.9</v>
      </c>
      <c r="R13" s="28">
        <v>1826.7</v>
      </c>
      <c r="S13" s="28">
        <v>2073.7</v>
      </c>
      <c r="T13" s="29">
        <f>SUM(Q13:S13)</f>
        <v>5735.3</v>
      </c>
      <c r="U13" s="1"/>
    </row>
    <row r="14" spans="1:21" ht="55.5" customHeight="1">
      <c r="A14" s="25" t="s">
        <v>30</v>
      </c>
      <c r="B14" s="27" t="s">
        <v>49</v>
      </c>
      <c r="C14" s="13"/>
      <c r="D14" s="13"/>
      <c r="E14" s="30"/>
      <c r="F14" s="30"/>
      <c r="G14" s="30"/>
      <c r="H14" s="29"/>
      <c r="I14" s="28"/>
      <c r="J14" s="28"/>
      <c r="K14" s="28"/>
      <c r="L14" s="29"/>
      <c r="M14" s="28"/>
      <c r="N14" s="28"/>
      <c r="O14" s="28"/>
      <c r="P14" s="29"/>
      <c r="Q14" s="28"/>
      <c r="R14" s="28"/>
      <c r="S14" s="28"/>
      <c r="T14" s="29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34222.100000000006</v>
      </c>
      <c r="D15" s="10">
        <f>H15+L15+P15+T15</f>
        <v>34467.1</v>
      </c>
      <c r="E15" s="29">
        <f aca="true" t="shared" si="1" ref="E15:T15">SUM(E16:E18)</f>
        <v>2411.7200000000003</v>
      </c>
      <c r="F15" s="29">
        <f t="shared" si="1"/>
        <v>3613.25</v>
      </c>
      <c r="G15" s="29">
        <f t="shared" si="1"/>
        <v>3000.15</v>
      </c>
      <c r="H15" s="29">
        <f t="shared" si="1"/>
        <v>9025.119999999999</v>
      </c>
      <c r="I15" s="29">
        <f t="shared" si="1"/>
        <v>3540.2</v>
      </c>
      <c r="J15" s="29">
        <f t="shared" si="1"/>
        <v>2637.55</v>
      </c>
      <c r="K15" s="29">
        <f t="shared" si="1"/>
        <v>4340.05</v>
      </c>
      <c r="L15" s="29">
        <f t="shared" si="1"/>
        <v>10517.8</v>
      </c>
      <c r="M15" s="29">
        <f t="shared" si="1"/>
        <v>3298.2</v>
      </c>
      <c r="N15" s="29">
        <f t="shared" si="1"/>
        <v>2211.7</v>
      </c>
      <c r="O15" s="29">
        <f t="shared" si="1"/>
        <v>1901.75</v>
      </c>
      <c r="P15" s="29">
        <f t="shared" si="1"/>
        <v>7411.65</v>
      </c>
      <c r="Q15" s="29">
        <f t="shared" si="1"/>
        <v>2667.62</v>
      </c>
      <c r="R15" s="29">
        <f t="shared" si="1"/>
        <v>2215.3500000000004</v>
      </c>
      <c r="S15" s="29">
        <f t="shared" si="1"/>
        <v>2629.5600000000004</v>
      </c>
      <c r="T15" s="29">
        <f t="shared" si="1"/>
        <v>7512.530000000001</v>
      </c>
      <c r="U15" s="11"/>
    </row>
    <row r="16" spans="1:21" ht="38.25" customHeight="1">
      <c r="A16" s="25" t="s">
        <v>32</v>
      </c>
      <c r="B16" s="27" t="s">
        <v>51</v>
      </c>
      <c r="C16" s="14">
        <v>555</v>
      </c>
      <c r="D16" s="10">
        <f>H16+L16+P16+T16</f>
        <v>555</v>
      </c>
      <c r="E16" s="28">
        <v>138.75</v>
      </c>
      <c r="F16" s="28">
        <v>0</v>
      </c>
      <c r="G16" s="28">
        <v>0</v>
      </c>
      <c r="H16" s="29">
        <f>SUM(E16:G16)</f>
        <v>138.75</v>
      </c>
      <c r="I16" s="28">
        <v>138.75</v>
      </c>
      <c r="J16" s="28">
        <v>0</v>
      </c>
      <c r="K16" s="28">
        <v>0</v>
      </c>
      <c r="L16" s="29">
        <f>SUM(I16:K16)</f>
        <v>138.75</v>
      </c>
      <c r="M16" s="28">
        <v>138.75</v>
      </c>
      <c r="N16" s="28">
        <v>0</v>
      </c>
      <c r="O16" s="28">
        <v>0</v>
      </c>
      <c r="P16" s="29">
        <f>SUM(M16:O16)</f>
        <v>138.75</v>
      </c>
      <c r="Q16" s="28">
        <v>138.75</v>
      </c>
      <c r="R16" s="28">
        <v>0</v>
      </c>
      <c r="S16" s="28">
        <v>0</v>
      </c>
      <c r="T16" s="29">
        <f>SUM(Q16:S16)</f>
        <v>138.75</v>
      </c>
      <c r="U16" s="11"/>
    </row>
    <row r="17" spans="1:21" ht="117.75" customHeight="1">
      <c r="A17" s="25" t="s">
        <v>33</v>
      </c>
      <c r="B17" s="27" t="s">
        <v>52</v>
      </c>
      <c r="C17" s="14">
        <v>12226.2</v>
      </c>
      <c r="D17" s="10">
        <f>H17+L17+P17+T17</f>
        <v>12375.199999999999</v>
      </c>
      <c r="E17" s="28">
        <v>1348.75</v>
      </c>
      <c r="F17" s="28">
        <v>1317.15</v>
      </c>
      <c r="G17" s="28">
        <v>1183.65</v>
      </c>
      <c r="H17" s="29">
        <f>SUM(E17:G17)</f>
        <v>3849.55</v>
      </c>
      <c r="I17" s="28">
        <v>1049.85</v>
      </c>
      <c r="J17" s="28">
        <v>975.55</v>
      </c>
      <c r="K17" s="28">
        <v>1025.65</v>
      </c>
      <c r="L17" s="29">
        <f>SUM(I17:K17)</f>
        <v>3051.05</v>
      </c>
      <c r="M17" s="28">
        <v>815.85</v>
      </c>
      <c r="N17" s="28">
        <v>715.85</v>
      </c>
      <c r="O17" s="28">
        <v>739.75</v>
      </c>
      <c r="P17" s="29">
        <f>SUM(M17:O17)</f>
        <v>2271.45</v>
      </c>
      <c r="Q17" s="28">
        <v>1062.85</v>
      </c>
      <c r="R17" s="28">
        <v>1053.65</v>
      </c>
      <c r="S17" s="28">
        <v>1086.65</v>
      </c>
      <c r="T17" s="29">
        <f>SUM(Q17:S17)</f>
        <v>3203.15</v>
      </c>
      <c r="U17" s="11"/>
    </row>
    <row r="18" spans="1:21" ht="14.25" customHeight="1">
      <c r="A18" s="25" t="s">
        <v>34</v>
      </c>
      <c r="B18" s="27" t="s">
        <v>53</v>
      </c>
      <c r="C18" s="14">
        <v>21440.9</v>
      </c>
      <c r="D18" s="10">
        <f>H18+L18+P18+T18</f>
        <v>21536.9</v>
      </c>
      <c r="E18" s="14">
        <v>924.22</v>
      </c>
      <c r="F18" s="14">
        <v>2296.1</v>
      </c>
      <c r="G18" s="14">
        <v>1816.5</v>
      </c>
      <c r="H18" s="10">
        <f>SUM(E18:G18)</f>
        <v>5036.82</v>
      </c>
      <c r="I18" s="14">
        <v>2351.6</v>
      </c>
      <c r="J18" s="14">
        <v>1662</v>
      </c>
      <c r="K18" s="14">
        <v>3314.4</v>
      </c>
      <c r="L18" s="10">
        <f>SUM(I18:K18)</f>
        <v>7328</v>
      </c>
      <c r="M18" s="14">
        <v>2343.6</v>
      </c>
      <c r="N18" s="14">
        <v>1495.85</v>
      </c>
      <c r="O18" s="14">
        <v>1162</v>
      </c>
      <c r="P18" s="10">
        <f>SUM(M18:O18)</f>
        <v>5001.45</v>
      </c>
      <c r="Q18" s="14">
        <v>1466.02</v>
      </c>
      <c r="R18" s="14">
        <v>1161.7</v>
      </c>
      <c r="S18" s="14">
        <v>1542.91</v>
      </c>
      <c r="T18" s="10">
        <f>SUM(Q18:S18)</f>
        <v>4170.63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0</v>
      </c>
      <c r="D19" s="10">
        <f aca="true" t="shared" si="2" ref="D19:T19">D10-D15</f>
        <v>-245</v>
      </c>
      <c r="E19" s="10">
        <f t="shared" si="2"/>
        <v>739.7299999999996</v>
      </c>
      <c r="F19" s="10">
        <f t="shared" si="2"/>
        <v>-1156.9700000000003</v>
      </c>
      <c r="G19" s="10">
        <f t="shared" si="2"/>
        <v>-350.3800000000001</v>
      </c>
      <c r="H19" s="10">
        <f t="shared" si="2"/>
        <v>-767.619999999999</v>
      </c>
      <c r="I19" s="10">
        <f t="shared" si="2"/>
        <v>-1037.7999999999997</v>
      </c>
      <c r="J19" s="10">
        <f t="shared" si="2"/>
        <v>-398.1500000000001</v>
      </c>
      <c r="K19" s="10">
        <f t="shared" si="2"/>
        <v>-2078.3500000000004</v>
      </c>
      <c r="L19" s="10">
        <f t="shared" si="2"/>
        <v>-3514.2999999999993</v>
      </c>
      <c r="M19" s="10">
        <f t="shared" si="2"/>
        <v>-422.5</v>
      </c>
      <c r="N19" s="10">
        <f t="shared" si="2"/>
        <v>-197.0999999999999</v>
      </c>
      <c r="O19" s="10">
        <f t="shared" si="2"/>
        <v>518.25</v>
      </c>
      <c r="P19" s="10">
        <f t="shared" si="2"/>
        <v>-101.34999999999945</v>
      </c>
      <c r="Q19" s="10">
        <f t="shared" si="2"/>
        <v>527.8800000000001</v>
      </c>
      <c r="R19" s="10">
        <f t="shared" si="2"/>
        <v>3250.3499999999995</v>
      </c>
      <c r="S19" s="10">
        <f t="shared" si="2"/>
        <v>360.0399999999995</v>
      </c>
      <c r="T19" s="10">
        <f t="shared" si="2"/>
        <v>4138.269999999999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739.7299999999996</v>
      </c>
      <c r="F21" s="10">
        <f aca="true" t="shared" si="3" ref="F21:T21">F19-F20</f>
        <v>-1156.9700000000003</v>
      </c>
      <c r="G21" s="10">
        <f t="shared" si="3"/>
        <v>-350.3800000000001</v>
      </c>
      <c r="H21" s="10">
        <f t="shared" si="3"/>
        <v>-767.619999999999</v>
      </c>
      <c r="I21" s="10">
        <f t="shared" si="3"/>
        <v>-1037.7999999999997</v>
      </c>
      <c r="J21" s="10">
        <f t="shared" si="3"/>
        <v>-398.1500000000001</v>
      </c>
      <c r="K21" s="10">
        <f t="shared" si="3"/>
        <v>-2078.3500000000004</v>
      </c>
      <c r="L21" s="10">
        <f t="shared" si="3"/>
        <v>-3514.2999999999993</v>
      </c>
      <c r="M21" s="10">
        <f t="shared" si="3"/>
        <v>-422.5</v>
      </c>
      <c r="N21" s="10">
        <f t="shared" si="3"/>
        <v>-197.0999999999999</v>
      </c>
      <c r="O21" s="10">
        <f t="shared" si="3"/>
        <v>518.25</v>
      </c>
      <c r="P21" s="10">
        <f t="shared" si="3"/>
        <v>-101.34999999999945</v>
      </c>
      <c r="Q21" s="10">
        <f t="shared" si="3"/>
        <v>527.8800000000001</v>
      </c>
      <c r="R21" s="10">
        <f t="shared" si="3"/>
        <v>3250.3499999999995</v>
      </c>
      <c r="S21" s="10">
        <f t="shared" si="3"/>
        <v>360.0399999999995</v>
      </c>
      <c r="T21" s="10">
        <f t="shared" si="3"/>
        <v>4138.269999999999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3419.13</v>
      </c>
      <c r="E22" s="14">
        <f>D22</f>
        <v>3419.13</v>
      </c>
      <c r="F22" s="14">
        <f>E23</f>
        <v>4158.86</v>
      </c>
      <c r="G22" s="14">
        <f>F23</f>
        <v>3001.8899999999994</v>
      </c>
      <c r="H22" s="10">
        <f>E22</f>
        <v>3419.13</v>
      </c>
      <c r="I22" s="14">
        <f aca="true" t="shared" si="4" ref="I22:O22">H23</f>
        <v>2651.510000000001</v>
      </c>
      <c r="J22" s="14">
        <f t="shared" si="4"/>
        <v>1613.7100000000014</v>
      </c>
      <c r="K22" s="14">
        <f t="shared" si="4"/>
        <v>1215.5600000000013</v>
      </c>
      <c r="L22" s="10">
        <f>I22</f>
        <v>2651.510000000001</v>
      </c>
      <c r="M22" s="14">
        <f t="shared" si="4"/>
        <v>-862.7899999999981</v>
      </c>
      <c r="N22" s="14">
        <f t="shared" si="4"/>
        <v>-1285.2899999999981</v>
      </c>
      <c r="O22" s="14">
        <f t="shared" si="4"/>
        <v>-1482.389999999998</v>
      </c>
      <c r="P22" s="10">
        <f>M22</f>
        <v>-862.7899999999981</v>
      </c>
      <c r="Q22" s="14">
        <f>P23</f>
        <v>-964.139999999998</v>
      </c>
      <c r="R22" s="14">
        <f>Q23</f>
        <v>-436.25999999999794</v>
      </c>
      <c r="S22" s="14">
        <f>R23</f>
        <v>2814.0900000000015</v>
      </c>
      <c r="T22" s="10">
        <f>Q22</f>
        <v>-964.139999999998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3174.1300000000006</v>
      </c>
      <c r="E23" s="14">
        <f>E21+E22</f>
        <v>4158.86</v>
      </c>
      <c r="F23" s="14">
        <f aca="true" t="shared" si="5" ref="F23:L23">F21+F22</f>
        <v>3001.8899999999994</v>
      </c>
      <c r="G23" s="14">
        <f t="shared" si="5"/>
        <v>2651.5099999999993</v>
      </c>
      <c r="H23" s="14">
        <f t="shared" si="5"/>
        <v>2651.510000000001</v>
      </c>
      <c r="I23" s="14">
        <f t="shared" si="5"/>
        <v>1613.7100000000014</v>
      </c>
      <c r="J23" s="14">
        <f t="shared" si="5"/>
        <v>1215.5600000000013</v>
      </c>
      <c r="K23" s="14">
        <f t="shared" si="5"/>
        <v>-862.789999999999</v>
      </c>
      <c r="L23" s="14">
        <f t="shared" si="5"/>
        <v>-862.7899999999981</v>
      </c>
      <c r="M23" s="14">
        <f>M21+M22</f>
        <v>-1285.2899999999981</v>
      </c>
      <c r="N23" s="14">
        <f>N21+N22</f>
        <v>-1482.389999999998</v>
      </c>
      <c r="O23" s="14">
        <f>O21+O22</f>
        <v>-964.139999999998</v>
      </c>
      <c r="P23" s="10">
        <f>O23</f>
        <v>-964.139999999998</v>
      </c>
      <c r="Q23" s="14">
        <f>Q21+Q22</f>
        <v>-436.25999999999794</v>
      </c>
      <c r="R23" s="14">
        <f>R21+R22</f>
        <v>2814.0900000000015</v>
      </c>
      <c r="S23" s="14">
        <f>S21+S22</f>
        <v>3174.130000000001</v>
      </c>
      <c r="T23" s="10">
        <f>T21+T22</f>
        <v>3174.1300000000006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-739.7299999999996</v>
      </c>
      <c r="F24" s="14">
        <f aca="true" t="shared" si="6" ref="F24:P24">F22-F23</f>
        <v>1156.9700000000003</v>
      </c>
      <c r="G24" s="14">
        <f t="shared" si="6"/>
        <v>350.3800000000001</v>
      </c>
      <c r="H24" s="14">
        <f t="shared" si="6"/>
        <v>767.619999999999</v>
      </c>
      <c r="I24" s="14">
        <f t="shared" si="6"/>
        <v>1037.7999999999997</v>
      </c>
      <c r="J24" s="14">
        <f>J22-J23</f>
        <v>398.1500000000001</v>
      </c>
      <c r="K24" s="14">
        <f>K22-K23</f>
        <v>2078.3500000000004</v>
      </c>
      <c r="L24" s="14">
        <f t="shared" si="6"/>
        <v>3514.2999999999993</v>
      </c>
      <c r="M24" s="14">
        <f t="shared" si="6"/>
        <v>422.5</v>
      </c>
      <c r="N24" s="14">
        <f>N22-N23</f>
        <v>197.0999999999999</v>
      </c>
      <c r="O24" s="14">
        <f t="shared" si="6"/>
        <v>-518.25</v>
      </c>
      <c r="P24" s="14">
        <f t="shared" si="6"/>
        <v>101.34999999999991</v>
      </c>
      <c r="Q24" s="14">
        <f>Q22-Q23</f>
        <v>-527.8800000000001</v>
      </c>
      <c r="R24" s="14">
        <f>R22-R23</f>
        <v>-3250.3499999999995</v>
      </c>
      <c r="S24" s="14">
        <f>S22-S23</f>
        <v>-360.0399999999995</v>
      </c>
      <c r="T24" s="14">
        <f>T22-T23</f>
        <v>-4138.269999999999</v>
      </c>
      <c r="U24" s="1"/>
    </row>
    <row r="25" spans="1:21" ht="54" customHeight="1">
      <c r="A25" s="18" t="s">
        <v>43</v>
      </c>
      <c r="B25" s="40">
        <v>1300</v>
      </c>
      <c r="C25" s="41"/>
      <c r="D25" s="42">
        <v>0</v>
      </c>
      <c r="E25" s="41">
        <v>0</v>
      </c>
      <c r="F25" s="41">
        <v>0</v>
      </c>
      <c r="G25" s="41"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9"/>
    </row>
    <row r="26" spans="1:21" ht="36.75" customHeight="1">
      <c r="A26" s="19" t="s">
        <v>36</v>
      </c>
      <c r="B26" s="40"/>
      <c r="C26" s="41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9"/>
    </row>
    <row r="27" spans="1:21" ht="13.5" customHeight="1">
      <c r="A27" s="31" t="s">
        <v>44</v>
      </c>
      <c r="B27" s="31"/>
      <c r="C27" s="31"/>
      <c r="D27" s="31"/>
      <c r="E27" s="31"/>
      <c r="F27" s="31"/>
      <c r="G27" s="31"/>
      <c r="H27" s="31"/>
      <c r="I27" s="44"/>
      <c r="J27" s="44"/>
      <c r="K27" s="46" t="s">
        <v>45</v>
      </c>
      <c r="L27" s="46"/>
      <c r="M27" s="46"/>
      <c r="N27" s="46"/>
      <c r="O27" s="46"/>
      <c r="P27" s="46"/>
      <c r="Q27" s="48"/>
      <c r="R27" s="48"/>
      <c r="S27" s="48"/>
      <c r="T27" s="48"/>
      <c r="U27" s="36"/>
    </row>
    <row r="28" spans="1:21" ht="15" customHeight="1">
      <c r="A28" s="32"/>
      <c r="B28" s="32"/>
      <c r="C28" s="32"/>
      <c r="D28" s="32"/>
      <c r="E28" s="32"/>
      <c r="F28" s="32"/>
      <c r="G28" s="32"/>
      <c r="H28" s="32"/>
      <c r="I28" s="45"/>
      <c r="J28" s="45"/>
      <c r="K28" s="47"/>
      <c r="L28" s="47"/>
      <c r="M28" s="47"/>
      <c r="N28" s="47"/>
      <c r="O28" s="47"/>
      <c r="P28" s="47"/>
      <c r="Q28" s="37"/>
      <c r="R28" s="37"/>
      <c r="S28" s="37"/>
      <c r="T28" s="37"/>
      <c r="U28" s="36"/>
    </row>
    <row r="29" spans="1:21" ht="15" customHeight="1">
      <c r="A29" s="32"/>
      <c r="B29" s="32"/>
      <c r="C29" s="32"/>
      <c r="D29" s="32"/>
      <c r="E29" s="32"/>
      <c r="F29" s="32"/>
      <c r="G29" s="32"/>
      <c r="H29" s="32"/>
      <c r="I29" s="45"/>
      <c r="J29" s="45"/>
      <c r="K29" s="47"/>
      <c r="L29" s="47"/>
      <c r="M29" s="47"/>
      <c r="N29" s="47"/>
      <c r="O29" s="47"/>
      <c r="P29" s="47"/>
      <c r="Q29" s="37"/>
      <c r="R29" s="37"/>
      <c r="S29" s="37"/>
      <c r="T29" s="37"/>
      <c r="U29" s="36"/>
    </row>
    <row r="30" spans="1:21" ht="30" customHeight="1" hidden="1">
      <c r="A30" s="32"/>
      <c r="B30" s="32"/>
      <c r="C30" s="32"/>
      <c r="D30" s="32"/>
      <c r="E30" s="32"/>
      <c r="F30" s="32"/>
      <c r="G30" s="32"/>
      <c r="H30" s="32"/>
      <c r="I30" s="45"/>
      <c r="J30" s="45"/>
      <c r="K30" s="47"/>
      <c r="L30" s="47"/>
      <c r="M30" s="47"/>
      <c r="N30" s="47"/>
      <c r="O30" s="47"/>
      <c r="P30" s="47"/>
      <c r="Q30" s="37"/>
      <c r="R30" s="37"/>
      <c r="S30" s="37"/>
      <c r="T30" s="37"/>
      <c r="U30" s="36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2016-11-09T06:01:30Z</cp:lastPrinted>
  <dcterms:created xsi:type="dcterms:W3CDTF">2014-02-13T05:24:36Z</dcterms:created>
  <dcterms:modified xsi:type="dcterms:W3CDTF">2018-03-12T13:21:46Z</dcterms:modified>
  <cp:category/>
  <cp:version/>
  <cp:contentType/>
  <cp:contentStatus/>
</cp:coreProperties>
</file>