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<sst xmlns="http://schemas.openxmlformats.org/spreadsheetml/2006/main" count="60" uniqueCount="60">
  <si>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</si>
  <si>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</si>
  <si>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</si>
  <si>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</si>
  <si>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</si>
  <si>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</si>
  <si>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</si>
  <si>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</si>
  <si>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</si>
  <si>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</si>
  <si>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</si>
  <si>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</si>
  <si>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</si>
  <si>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</si>
  <si>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</si>
  <si>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</si>
  <si>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</si>
  <si>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</si>
  <si>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</si>
  <si>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</si>
  <si>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</si>
  <si>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</si>
  <si>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</si>
  <si>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</si>
  <si>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</si>
  <si>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</si>
  <si>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</si>
  <si>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</si>
  <si>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</si>
  <si>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</si>
  <si>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</si>
  <si>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</si>
  <si>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</si>
  <si>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</si>
  <si>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</si>
  <si>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</si>
  <si>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</si>
  <si>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</si>
  <si>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</si>
  <si>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</si>
  <si>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</si>
  <si>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</si>
  <si>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</si>
  <si>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</si>
  <si>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</si>
  <si>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</si>
  <si>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</si>
  <si>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</si>
  <si>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</si>
  <si>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</si>
  <si>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</si>
  <si>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</si>
  <si>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</si>
  <si>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</si>
  <si>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</si>
  <si>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</si>
  <si>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</si>
  <si>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</si>
  <si>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муниципального образования Борисоглебское на 2018 год</t>
  </si>
  <si>
    <t>(по состоянию на 01.06.2018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</si>
</sst>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4">
      <selection activeCell="A4" sqref="A1:IV16384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"/>
    </row>
    <row r="2" spans="1:21" ht="18.75">
      <c r="A2" s="3"/>
      <c r="B2" s="3"/>
      <c r="C2" s="3"/>
      <c r="D2" s="4"/>
      <c r="E2" s="3"/>
      <c r="F2" s="38" t="s">
        <v>59</v>
      </c>
      <c r="G2" s="38"/>
      <c r="H2" s="38"/>
      <c r="I2" s="38"/>
      <c r="J2" s="38"/>
      <c r="K2" s="38"/>
      <c r="L2" s="38"/>
      <c r="M2" s="38"/>
      <c r="N2" s="38"/>
      <c r="O2" s="38"/>
      <c r="P2" s="3"/>
      <c r="Q2" s="3"/>
      <c r="R2" s="3"/>
      <c r="S2" s="3"/>
      <c r="T2" s="3"/>
      <c r="U2" s="1"/>
    </row>
    <row r="3" spans="1:21" ht="12.75" customHeight="1">
      <c r="A3" s="40" t="s">
        <v>0</v>
      </c>
      <c r="B3" s="40"/>
      <c r="C3" s="40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1" t="s">
        <v>1</v>
      </c>
      <c r="B4" s="41"/>
      <c r="C4" s="41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/>
      <c r="G6" s="42"/>
      <c r="H6" s="43" t="s">
        <v>7</v>
      </c>
      <c r="I6" s="43" t="s">
        <v>8</v>
      </c>
      <c r="J6" s="43"/>
      <c r="K6" s="43"/>
      <c r="L6" s="43" t="s">
        <v>9</v>
      </c>
      <c r="M6" s="43" t="s">
        <v>10</v>
      </c>
      <c r="N6" s="43"/>
      <c r="O6" s="43"/>
      <c r="P6" s="43" t="s">
        <v>11</v>
      </c>
      <c r="Q6" s="42" t="s">
        <v>12</v>
      </c>
      <c r="R6" s="42"/>
      <c r="S6" s="42"/>
      <c r="T6" s="43" t="s">
        <v>13</v>
      </c>
      <c r="U6" s="1"/>
    </row>
    <row r="7" spans="1:21" ht="12.75">
      <c r="A7" s="42"/>
      <c r="B7" s="42"/>
      <c r="C7" s="42"/>
      <c r="D7" s="42"/>
      <c r="E7" s="42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2"/>
      <c r="R7" s="42"/>
      <c r="S7" s="42"/>
      <c r="T7" s="43"/>
      <c r="U7" s="1"/>
    </row>
    <row r="8" spans="1:21" ht="24">
      <c r="A8" s="42"/>
      <c r="B8" s="42"/>
      <c r="C8" s="42"/>
      <c r="D8" s="42"/>
      <c r="E8" s="7" t="s">
        <v>14</v>
      </c>
      <c r="F8" s="7" t="s">
        <v>15</v>
      </c>
      <c r="G8" s="7" t="s">
        <v>16</v>
      </c>
      <c r="H8" s="43"/>
      <c r="I8" s="8" t="s">
        <v>17</v>
      </c>
      <c r="J8" s="8" t="s">
        <v>18</v>
      </c>
      <c r="K8" s="8" t="s">
        <v>19</v>
      </c>
      <c r="L8" s="43"/>
      <c r="M8" s="8" t="s">
        <v>20</v>
      </c>
      <c r="N8" s="8" t="s">
        <v>21</v>
      </c>
      <c r="O8" s="8" t="s">
        <v>22</v>
      </c>
      <c r="P8" s="43"/>
      <c r="Q8" s="7" t="s">
        <v>23</v>
      </c>
      <c r="R8" s="7" t="s">
        <v>24</v>
      </c>
      <c r="S8" s="7" t="s">
        <v>25</v>
      </c>
      <c r="T8" s="43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1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2" t="s">
        <v>26</v>
      </c>
      <c r="B10" s="29" t="s">
        <v>46</v>
      </c>
      <c r="C10" s="58">
        <f>C12+C13+C14</f>
        <v>28325.73</v>
      </c>
      <c r="D10" s="14">
        <f aca="true" t="shared" si="0" ref="D10:T10">D12+D13+D14</f>
        <v>28325.73</v>
      </c>
      <c r="E10" s="14">
        <f t="shared" si="0"/>
        <v>2890.7400000000002</v>
      </c>
      <c r="F10" s="14">
        <f t="shared" si="0"/>
        <v>2086.9</v>
      </c>
      <c r="G10" s="14">
        <f t="shared" si="0"/>
        <v>1099.42</v>
      </c>
      <c r="H10" s="14">
        <f t="shared" si="0"/>
        <v>6077.0599999999995</v>
      </c>
      <c r="I10" s="14">
        <f t="shared" si="0"/>
        <v>6114.17</v>
      </c>
      <c r="J10" s="14">
        <f t="shared" si="0"/>
        <v>1272.74</v>
      </c>
      <c r="K10" s="14">
        <f t="shared" si="0"/>
        <v>1270.07</v>
      </c>
      <c r="L10" s="14">
        <f t="shared" si="0"/>
        <v>8656.98</v>
      </c>
      <c r="M10" s="14">
        <f t="shared" si="0"/>
        <v>2342</v>
      </c>
      <c r="N10" s="14">
        <f t="shared" si="0"/>
        <v>2063.73</v>
      </c>
      <c r="O10" s="14">
        <f t="shared" si="0"/>
        <v>1668.08</v>
      </c>
      <c r="P10" s="14">
        <f t="shared" si="0"/>
        <v>6073.8099999999995</v>
      </c>
      <c r="Q10" s="14">
        <f t="shared" si="0"/>
        <v>2647.91</v>
      </c>
      <c r="R10" s="14">
        <f t="shared" si="0"/>
        <v>2884.05</v>
      </c>
      <c r="S10" s="14">
        <f t="shared" si="0"/>
        <v>1985.92</v>
      </c>
      <c r="T10" s="14">
        <f t="shared" si="0"/>
        <v>7517.88</v>
      </c>
      <c r="U10" s="1"/>
    </row>
    <row r="11" spans="1:21" ht="18.75" customHeight="1">
      <c r="A11" s="32" t="s">
        <v>27</v>
      </c>
      <c r="B11" s="29"/>
      <c r="C11" s="15"/>
      <c r="D11" s="16"/>
      <c r="E11" s="59"/>
      <c r="F11" s="60"/>
      <c r="G11" s="16"/>
      <c r="H11" s="17"/>
      <c r="I11" s="16"/>
      <c r="J11" s="16"/>
      <c r="K11" s="16"/>
      <c r="L11" s="17"/>
      <c r="M11" s="16"/>
      <c r="N11" s="16"/>
      <c r="O11" s="16"/>
      <c r="P11" s="17"/>
      <c r="Q11" s="16"/>
      <c r="R11" s="16"/>
      <c r="S11" s="16"/>
      <c r="T11" s="17"/>
      <c r="U11" s="1"/>
    </row>
    <row r="12" spans="1:21" ht="26.25" customHeight="1">
      <c r="A12" s="61" t="s">
        <v>28</v>
      </c>
      <c r="B12" s="36" t="s">
        <v>47</v>
      </c>
      <c r="C12" s="18">
        <v>9592</v>
      </c>
      <c r="D12" s="18">
        <f>H12+L12+P12+T12</f>
        <v>9592</v>
      </c>
      <c r="E12" s="33">
        <v>580.34</v>
      </c>
      <c r="F12" s="33">
        <v>322.1</v>
      </c>
      <c r="G12" s="33">
        <v>381.42</v>
      </c>
      <c r="H12" s="34">
        <f>SUM(E12:G12)</f>
        <v>1283.8600000000001</v>
      </c>
      <c r="I12" s="33">
        <v>1202.07</v>
      </c>
      <c r="J12" s="33">
        <v>294.11</v>
      </c>
      <c r="K12" s="33">
        <v>216.7</v>
      </c>
      <c r="L12" s="34">
        <f>SUM(I12:K12)</f>
        <v>1712.8799999999999</v>
      </c>
      <c r="M12" s="33">
        <v>1236.7</v>
      </c>
      <c r="N12" s="33">
        <v>156.2</v>
      </c>
      <c r="O12" s="33">
        <v>576.58</v>
      </c>
      <c r="P12" s="34">
        <f>SUM(M12:O12)</f>
        <v>1969.48</v>
      </c>
      <c r="Q12" s="33">
        <v>1542.51</v>
      </c>
      <c r="R12" s="33">
        <v>2091.65</v>
      </c>
      <c r="S12" s="33">
        <v>991.62</v>
      </c>
      <c r="T12" s="34">
        <f>SUM(Q12:S12)</f>
        <v>4625.78</v>
      </c>
      <c r="U12" s="1"/>
    </row>
    <row r="13" spans="1:21" ht="28.5" customHeight="1">
      <c r="A13" s="32" t="s">
        <v>29</v>
      </c>
      <c r="B13" s="36" t="s">
        <v>48</v>
      </c>
      <c r="C13" s="18">
        <v>18733.73</v>
      </c>
      <c r="D13" s="18">
        <f>H13+L13+P13+T13</f>
        <v>18733.73</v>
      </c>
      <c r="E13" s="37">
        <v>2310.4</v>
      </c>
      <c r="F13" s="37">
        <v>1764.8</v>
      </c>
      <c r="G13" s="37">
        <v>718</v>
      </c>
      <c r="H13" s="34">
        <f>SUM(E13:G13)</f>
        <v>4793.2</v>
      </c>
      <c r="I13" s="33">
        <v>4912.1</v>
      </c>
      <c r="J13" s="33">
        <v>978.63</v>
      </c>
      <c r="K13" s="33">
        <v>1053.37</v>
      </c>
      <c r="L13" s="34">
        <f>SUM(I13:K13)</f>
        <v>6944.1</v>
      </c>
      <c r="M13" s="33">
        <v>1105.3</v>
      </c>
      <c r="N13" s="33">
        <v>1907.53</v>
      </c>
      <c r="O13" s="33">
        <v>1091.5</v>
      </c>
      <c r="P13" s="34">
        <f>SUM(M13:O13)</f>
        <v>4104.33</v>
      </c>
      <c r="Q13" s="33">
        <v>1105.4</v>
      </c>
      <c r="R13" s="33">
        <v>792.4</v>
      </c>
      <c r="S13" s="33">
        <v>994.3</v>
      </c>
      <c r="T13" s="34">
        <f>SUM(Q13:S13)</f>
        <v>2892.1000000000004</v>
      </c>
      <c r="U13" s="1"/>
    </row>
    <row r="14" spans="1:21" ht="57" customHeight="1">
      <c r="A14" s="32" t="s">
        <v>30</v>
      </c>
      <c r="B14" s="36" t="s">
        <v>49</v>
      </c>
      <c r="C14" s="16">
        <v>0</v>
      </c>
      <c r="D14" s="16">
        <v>0</v>
      </c>
      <c r="E14" s="37">
        <v>0</v>
      </c>
      <c r="F14" s="37">
        <v>0</v>
      </c>
      <c r="G14" s="37">
        <v>0</v>
      </c>
      <c r="H14" s="34">
        <f>SUM(E14:G14)</f>
        <v>0</v>
      </c>
      <c r="I14" s="33">
        <v>0</v>
      </c>
      <c r="J14" s="33">
        <v>0</v>
      </c>
      <c r="K14" s="33">
        <v>0</v>
      </c>
      <c r="L14" s="34">
        <f>SUM(I14:K14)</f>
        <v>0</v>
      </c>
      <c r="M14" s="33">
        <v>0</v>
      </c>
      <c r="N14" s="33">
        <v>0</v>
      </c>
      <c r="O14" s="33">
        <v>0</v>
      </c>
      <c r="P14" s="34">
        <f>SUM(M14:O14)</f>
        <v>0</v>
      </c>
      <c r="Q14" s="33">
        <v>0</v>
      </c>
      <c r="R14" s="33">
        <v>0</v>
      </c>
      <c r="S14" s="33">
        <v>0</v>
      </c>
      <c r="T14" s="34">
        <f>SUM(Q14:S14)</f>
        <v>0</v>
      </c>
      <c r="U14" s="1"/>
    </row>
    <row r="15" spans="1:21" ht="48.75" customHeight="1">
      <c r="A15" s="12" t="s">
        <v>31</v>
      </c>
      <c r="B15" s="30" t="s">
        <v>50</v>
      </c>
      <c r="C15" s="14">
        <f>SUM(C16:C18)</f>
        <v>30695.66</v>
      </c>
      <c r="D15" s="14">
        <f>H15+L15+P15+T15</f>
        <v>30722.292</v>
      </c>
      <c r="E15" s="34">
        <f aca="true" t="shared" si="1" ref="E15:T15">SUM(E16:E18)</f>
        <v>1769.65</v>
      </c>
      <c r="F15" s="34">
        <f t="shared" si="1"/>
        <v>3339.7</v>
      </c>
      <c r="G15" s="34">
        <f t="shared" si="1"/>
        <v>2420.672</v>
      </c>
      <c r="H15" s="34">
        <f t="shared" si="1"/>
        <v>7530.022000000001</v>
      </c>
      <c r="I15" s="34">
        <f t="shared" si="1"/>
        <v>2452.34</v>
      </c>
      <c r="J15" s="34">
        <f t="shared" si="1"/>
        <v>2722.27</v>
      </c>
      <c r="K15" s="34">
        <f t="shared" si="1"/>
        <v>2892.05</v>
      </c>
      <c r="L15" s="34">
        <f t="shared" si="1"/>
        <v>8066.66</v>
      </c>
      <c r="M15" s="34">
        <f t="shared" si="1"/>
        <v>2694.65</v>
      </c>
      <c r="N15" s="34">
        <f t="shared" si="1"/>
        <v>2986.04</v>
      </c>
      <c r="O15" s="34">
        <f t="shared" si="1"/>
        <v>2025.32</v>
      </c>
      <c r="P15" s="34">
        <f t="shared" si="1"/>
        <v>7706.009999999999</v>
      </c>
      <c r="Q15" s="34">
        <f t="shared" si="1"/>
        <v>2525.08</v>
      </c>
      <c r="R15" s="34">
        <f t="shared" si="1"/>
        <v>2348.92</v>
      </c>
      <c r="S15" s="34">
        <f t="shared" si="1"/>
        <v>2545.6000000000004</v>
      </c>
      <c r="T15" s="34">
        <f t="shared" si="1"/>
        <v>7419.6</v>
      </c>
      <c r="U15" s="19"/>
    </row>
    <row r="16" spans="1:21" ht="38.25" customHeight="1">
      <c r="A16" s="32" t="s">
        <v>32</v>
      </c>
      <c r="B16" s="62" t="s">
        <v>51</v>
      </c>
      <c r="C16" s="18">
        <v>555</v>
      </c>
      <c r="D16" s="14">
        <f>H16+L16+P16+T16</f>
        <v>555</v>
      </c>
      <c r="E16" s="33">
        <v>138.75</v>
      </c>
      <c r="F16" s="33">
        <v>0</v>
      </c>
      <c r="G16" s="33">
        <v>0</v>
      </c>
      <c r="H16" s="34">
        <f>SUM(E16:G16)</f>
        <v>138.75</v>
      </c>
      <c r="I16" s="33">
        <v>138.75</v>
      </c>
      <c r="J16" s="33">
        <v>0</v>
      </c>
      <c r="K16" s="33">
        <v>0</v>
      </c>
      <c r="L16" s="34">
        <f>SUM(I16:K16)</f>
        <v>138.75</v>
      </c>
      <c r="M16" s="33">
        <v>138.75</v>
      </c>
      <c r="N16" s="33">
        <v>0</v>
      </c>
      <c r="O16" s="33">
        <v>0</v>
      </c>
      <c r="P16" s="34">
        <f>SUM(M16:O16)</f>
        <v>138.75</v>
      </c>
      <c r="Q16" s="33">
        <v>138.75</v>
      </c>
      <c r="R16" s="33">
        <v>0</v>
      </c>
      <c r="S16" s="33">
        <v>0</v>
      </c>
      <c r="T16" s="34">
        <f>SUM(Q16:S16)</f>
        <v>138.75</v>
      </c>
      <c r="U16" s="19"/>
    </row>
    <row r="17" spans="1:21" ht="114.75" customHeight="1">
      <c r="A17" s="32" t="s">
        <v>33</v>
      </c>
      <c r="B17" s="62" t="s">
        <v>52</v>
      </c>
      <c r="C17" s="18">
        <v>10615.93</v>
      </c>
      <c r="D17" s="14">
        <f>H17+L17+P17+T17</f>
        <v>10615.932</v>
      </c>
      <c r="E17" s="33">
        <v>959.15</v>
      </c>
      <c r="F17" s="33">
        <v>1651.77</v>
      </c>
      <c r="G17" s="33">
        <v>791.192</v>
      </c>
      <c r="H17" s="34">
        <f>SUM(E17:G17)</f>
        <v>3402.112</v>
      </c>
      <c r="I17" s="33">
        <v>997</v>
      </c>
      <c r="J17" s="33">
        <v>731.3</v>
      </c>
      <c r="K17" s="33">
        <v>688.52</v>
      </c>
      <c r="L17" s="34">
        <f>SUM(I17:K17)</f>
        <v>2416.8199999999997</v>
      </c>
      <c r="M17" s="33">
        <v>724.22</v>
      </c>
      <c r="N17" s="33">
        <v>850.61</v>
      </c>
      <c r="O17" s="33">
        <v>759.22</v>
      </c>
      <c r="P17" s="34">
        <f>SUM(M17:O17)</f>
        <v>2334.05</v>
      </c>
      <c r="Q17" s="33">
        <v>891.82</v>
      </c>
      <c r="R17" s="33">
        <v>900.92</v>
      </c>
      <c r="S17" s="33">
        <v>670.21</v>
      </c>
      <c r="T17" s="34">
        <f>SUM(Q17:S17)</f>
        <v>2462.95</v>
      </c>
      <c r="U17" s="1"/>
    </row>
    <row r="18" spans="1:21" ht="14.25" customHeight="1">
      <c r="A18" s="32" t="s">
        <v>34</v>
      </c>
      <c r="B18" s="62" t="s">
        <v>53</v>
      </c>
      <c r="C18" s="18">
        <v>19524.73</v>
      </c>
      <c r="D18" s="14">
        <f>H18+L18+P18+T18</f>
        <v>19551.36</v>
      </c>
      <c r="E18" s="18">
        <v>671.75</v>
      </c>
      <c r="F18" s="18">
        <v>1687.93</v>
      </c>
      <c r="G18" s="18">
        <v>1629.48</v>
      </c>
      <c r="H18" s="14">
        <f>SUM(E18:G18)</f>
        <v>3989.1600000000003</v>
      </c>
      <c r="I18" s="18">
        <v>1316.59</v>
      </c>
      <c r="J18" s="18">
        <v>1990.97</v>
      </c>
      <c r="K18" s="18">
        <v>2203.53</v>
      </c>
      <c r="L18" s="14">
        <f>SUM(I18:K18)</f>
        <v>5511.09</v>
      </c>
      <c r="M18" s="18">
        <v>1831.68</v>
      </c>
      <c r="N18" s="18">
        <v>2135.43</v>
      </c>
      <c r="O18" s="18">
        <v>1266.1</v>
      </c>
      <c r="P18" s="14">
        <f>SUM(M18:O18)</f>
        <v>5233.209999999999</v>
      </c>
      <c r="Q18" s="18">
        <v>1494.51</v>
      </c>
      <c r="R18" s="18">
        <v>1448</v>
      </c>
      <c r="S18" s="18">
        <v>1875.39</v>
      </c>
      <c r="T18" s="14">
        <f>SUM(Q18:S18)</f>
        <v>4817.900000000001</v>
      </c>
      <c r="U18" s="1"/>
    </row>
    <row r="19" spans="1:21" ht="24" customHeight="1">
      <c r="A19" s="12" t="s">
        <v>35</v>
      </c>
      <c r="B19" s="30" t="s">
        <v>54</v>
      </c>
      <c r="C19" s="14">
        <f aca="true" t="shared" si="2" ref="C19:T19">C10-C15</f>
        <v>-2369.9300000000003</v>
      </c>
      <c r="D19" s="14">
        <f t="shared" si="2"/>
        <v>-2396.5620000000017</v>
      </c>
      <c r="E19" s="14">
        <f t="shared" si="2"/>
        <v>1121.0900000000001</v>
      </c>
      <c r="F19" s="14">
        <f t="shared" si="2"/>
        <v>-1252.7999999999997</v>
      </c>
      <c r="G19" s="14">
        <f t="shared" si="2"/>
        <v>-1321.252</v>
      </c>
      <c r="H19" s="14">
        <f t="shared" si="2"/>
        <v>-1452.9620000000014</v>
      </c>
      <c r="I19" s="14">
        <f t="shared" si="2"/>
        <v>3661.83</v>
      </c>
      <c r="J19" s="14">
        <f t="shared" si="2"/>
        <v>-1449.53</v>
      </c>
      <c r="K19" s="14">
        <f t="shared" si="2"/>
        <v>-1621.9800000000002</v>
      </c>
      <c r="L19" s="14">
        <f t="shared" si="2"/>
        <v>590.3199999999997</v>
      </c>
      <c r="M19" s="14">
        <f t="shared" si="2"/>
        <v>-352.6500000000001</v>
      </c>
      <c r="N19" s="14">
        <f t="shared" si="2"/>
        <v>-922.31</v>
      </c>
      <c r="O19" s="14">
        <f t="shared" si="2"/>
        <v>-357.24</v>
      </c>
      <c r="P19" s="14">
        <f t="shared" si="2"/>
        <v>-1632.1999999999998</v>
      </c>
      <c r="Q19" s="14">
        <f t="shared" si="2"/>
        <v>122.82999999999993</v>
      </c>
      <c r="R19" s="14">
        <f t="shared" si="2"/>
        <v>535.1300000000001</v>
      </c>
      <c r="S19" s="14">
        <f t="shared" si="2"/>
        <v>-559.6800000000003</v>
      </c>
      <c r="T19" s="14">
        <f t="shared" si="2"/>
        <v>98.27999999999975</v>
      </c>
      <c r="U19" s="1"/>
    </row>
    <row r="20" spans="1:21" ht="82.5" customHeight="1">
      <c r="A20" s="20" t="s">
        <v>37</v>
      </c>
      <c r="B20" s="30" t="s">
        <v>55</v>
      </c>
      <c r="C20" s="17"/>
      <c r="D20" s="21">
        <v>0</v>
      </c>
      <c r="E20" s="31"/>
      <c r="F20" s="31"/>
      <c r="G20" s="31"/>
      <c r="H20" s="17"/>
      <c r="I20" s="31"/>
      <c r="J20" s="31"/>
      <c r="K20" s="31"/>
      <c r="L20" s="17"/>
      <c r="M20" s="17"/>
      <c r="N20" s="31"/>
      <c r="O20" s="31"/>
      <c r="P20" s="17"/>
      <c r="Q20" s="17"/>
      <c r="R20" s="31"/>
      <c r="S20" s="17"/>
      <c r="T20" s="17"/>
      <c r="U20" s="1"/>
    </row>
    <row r="21" spans="1:21" ht="128.25" customHeight="1">
      <c r="A21" s="22" t="s">
        <v>40</v>
      </c>
      <c r="B21" s="29" t="s">
        <v>56</v>
      </c>
      <c r="C21" s="15"/>
      <c r="D21" s="21">
        <v>0</v>
      </c>
      <c r="E21" s="14">
        <f>E19+E14-E20</f>
        <v>1121.0900000000001</v>
      </c>
      <c r="F21" s="14">
        <f aca="true" t="shared" si="3" ref="F21:P21">F19+F14-F20</f>
        <v>-1252.7999999999997</v>
      </c>
      <c r="G21" s="14">
        <f t="shared" si="3"/>
        <v>-1321.252</v>
      </c>
      <c r="H21" s="14">
        <f t="shared" si="3"/>
        <v>-1452.9620000000014</v>
      </c>
      <c r="I21" s="14">
        <f>I19+I14-I20</f>
        <v>3661.83</v>
      </c>
      <c r="J21" s="14">
        <f t="shared" si="3"/>
        <v>-1449.53</v>
      </c>
      <c r="K21" s="14">
        <f t="shared" si="3"/>
        <v>-1621.9800000000002</v>
      </c>
      <c r="L21" s="14">
        <f t="shared" si="3"/>
        <v>590.3199999999997</v>
      </c>
      <c r="M21" s="14">
        <f t="shared" si="3"/>
        <v>-352.6500000000001</v>
      </c>
      <c r="N21" s="14">
        <f t="shared" si="3"/>
        <v>-922.31</v>
      </c>
      <c r="O21" s="14">
        <f t="shared" si="3"/>
        <v>-357.24</v>
      </c>
      <c r="P21" s="14">
        <f t="shared" si="3"/>
        <v>-1632.1999999999998</v>
      </c>
      <c r="Q21" s="14">
        <f>Q19+Q14-Q20</f>
        <v>122.82999999999993</v>
      </c>
      <c r="R21" s="14">
        <f>R19+R14-R20</f>
        <v>535.1300000000001</v>
      </c>
      <c r="S21" s="14">
        <f>S19+S14-S20</f>
        <v>-559.6800000000003</v>
      </c>
      <c r="T21" s="14">
        <f>T19+T14-T20</f>
        <v>98.27999999999975</v>
      </c>
      <c r="U21" s="1"/>
    </row>
    <row r="22" spans="1:21" ht="55.5" customHeight="1">
      <c r="A22" s="22" t="s">
        <v>38</v>
      </c>
      <c r="B22" s="13">
        <v>1000</v>
      </c>
      <c r="C22" s="23">
        <v>0</v>
      </c>
      <c r="D22" s="16">
        <v>2419.93</v>
      </c>
      <c r="E22" s="16">
        <f>D22</f>
        <v>2419.93</v>
      </c>
      <c r="F22" s="18">
        <f>E23</f>
        <v>3541.02</v>
      </c>
      <c r="G22" s="18">
        <f>F23</f>
        <v>2288.2200000000003</v>
      </c>
      <c r="H22" s="17">
        <f>E22</f>
        <v>2419.93</v>
      </c>
      <c r="I22" s="14">
        <f>H23</f>
        <v>966.9679999999985</v>
      </c>
      <c r="J22" s="14">
        <f>I23</f>
        <v>4628.797999999999</v>
      </c>
      <c r="K22" s="14">
        <f>J23</f>
        <v>3179.267999999999</v>
      </c>
      <c r="L22" s="14">
        <f>I22</f>
        <v>966.9679999999985</v>
      </c>
      <c r="M22" s="14">
        <f>L23</f>
        <v>1557.2879999999982</v>
      </c>
      <c r="N22" s="14">
        <f>M23</f>
        <v>1204.637999999998</v>
      </c>
      <c r="O22" s="14">
        <f>N23</f>
        <v>282.32799999999816</v>
      </c>
      <c r="P22" s="14">
        <f>M22</f>
        <v>1557.2879999999982</v>
      </c>
      <c r="Q22" s="14">
        <f>P23</f>
        <v>-74.91200000000163</v>
      </c>
      <c r="R22" s="14">
        <f>Q23</f>
        <v>47.9179999999983</v>
      </c>
      <c r="S22" s="14">
        <f>R23</f>
        <v>583.0479999999984</v>
      </c>
      <c r="T22" s="17">
        <f>Q22</f>
        <v>-74.91200000000163</v>
      </c>
      <c r="U22" s="1"/>
    </row>
    <row r="23" spans="1:21" ht="53.25" customHeight="1">
      <c r="A23" s="22" t="s">
        <v>39</v>
      </c>
      <c r="B23" s="13">
        <v>1100</v>
      </c>
      <c r="C23" s="24">
        <v>0</v>
      </c>
      <c r="D23" s="14">
        <f>T23</f>
        <v>23.36799999999812</v>
      </c>
      <c r="E23" s="18">
        <f>E21+E22</f>
        <v>3541.02</v>
      </c>
      <c r="F23" s="18">
        <f>F21+F22</f>
        <v>2288.2200000000003</v>
      </c>
      <c r="G23" s="18">
        <f>G21+G22</f>
        <v>966.9680000000003</v>
      </c>
      <c r="H23" s="18">
        <f>H21+H22</f>
        <v>966.9679999999985</v>
      </c>
      <c r="I23" s="18">
        <f aca="true" t="shared" si="4" ref="I23:R23">I21+I22</f>
        <v>4628.797999999999</v>
      </c>
      <c r="J23" s="18">
        <f t="shared" si="4"/>
        <v>3179.267999999999</v>
      </c>
      <c r="K23" s="18">
        <f t="shared" si="4"/>
        <v>1557.2879999999989</v>
      </c>
      <c r="L23" s="18">
        <f>L21+L22</f>
        <v>1557.2879999999982</v>
      </c>
      <c r="M23" s="18">
        <f t="shared" si="4"/>
        <v>1204.637999999998</v>
      </c>
      <c r="N23" s="18">
        <f t="shared" si="4"/>
        <v>282.32799999999816</v>
      </c>
      <c r="O23" s="18">
        <f t="shared" si="4"/>
        <v>-74.91200000000185</v>
      </c>
      <c r="P23" s="18">
        <f t="shared" si="4"/>
        <v>-74.91200000000163</v>
      </c>
      <c r="Q23" s="18">
        <f t="shared" si="4"/>
        <v>47.9179999999983</v>
      </c>
      <c r="R23" s="18">
        <f t="shared" si="4"/>
        <v>583.0479999999984</v>
      </c>
      <c r="S23" s="18">
        <f>S21+S22</f>
        <v>23.36799999999812</v>
      </c>
      <c r="T23" s="18">
        <f>T21+T22</f>
        <v>23.36799999999812</v>
      </c>
      <c r="U23" s="1"/>
    </row>
    <row r="24" spans="1:21" ht="167.25" customHeight="1">
      <c r="A24" s="22" t="s">
        <v>41</v>
      </c>
      <c r="B24" s="13">
        <v>1200</v>
      </c>
      <c r="C24" s="23"/>
      <c r="D24" s="21">
        <v>0</v>
      </c>
      <c r="E24" s="18">
        <f>E22-E23</f>
        <v>-1121.0900000000001</v>
      </c>
      <c r="F24" s="18">
        <f aca="true" t="shared" si="5" ref="F24:T24">F22-F23</f>
        <v>1252.7999999999997</v>
      </c>
      <c r="G24" s="18">
        <f t="shared" si="5"/>
        <v>1321.252</v>
      </c>
      <c r="H24" s="18">
        <f t="shared" si="5"/>
        <v>1452.9620000000014</v>
      </c>
      <c r="I24" s="18">
        <f t="shared" si="5"/>
        <v>-3661.8300000000004</v>
      </c>
      <c r="J24" s="18">
        <f t="shared" si="5"/>
        <v>1449.5299999999997</v>
      </c>
      <c r="K24" s="18">
        <f t="shared" si="5"/>
        <v>1621.9800000000002</v>
      </c>
      <c r="L24" s="18">
        <f>L22-L23</f>
        <v>-590.3199999999997</v>
      </c>
      <c r="M24" s="18">
        <f>M22-M23</f>
        <v>352.6500000000001</v>
      </c>
      <c r="N24" s="18">
        <f t="shared" si="5"/>
        <v>922.31</v>
      </c>
      <c r="O24" s="18">
        <f t="shared" si="5"/>
        <v>357.24</v>
      </c>
      <c r="P24" s="18">
        <f t="shared" si="5"/>
        <v>1632.1999999999998</v>
      </c>
      <c r="Q24" s="18">
        <f t="shared" si="5"/>
        <v>-122.82999999999993</v>
      </c>
      <c r="R24" s="18">
        <f t="shared" si="5"/>
        <v>-535.1300000000001</v>
      </c>
      <c r="S24" s="18">
        <f t="shared" si="5"/>
        <v>559.6800000000003</v>
      </c>
      <c r="T24" s="18">
        <f t="shared" si="5"/>
        <v>-98.27999999999975</v>
      </c>
      <c r="U24" s="1"/>
    </row>
    <row r="25" spans="1:21" ht="54" customHeight="1">
      <c r="A25" s="25" t="s">
        <v>43</v>
      </c>
      <c r="B25" s="44">
        <v>1300</v>
      </c>
      <c r="C25" s="45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9"/>
    </row>
    <row r="26" spans="1:21" ht="36.75" customHeight="1">
      <c r="A26" s="26" t="s">
        <v>36</v>
      </c>
      <c r="B26" s="44"/>
      <c r="C26" s="45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9"/>
    </row>
    <row r="27" spans="1:21" ht="13.5" customHeight="1">
      <c r="A27" s="50" t="s">
        <v>44</v>
      </c>
      <c r="B27" s="50"/>
      <c r="C27" s="50"/>
      <c r="D27" s="50"/>
      <c r="E27" s="50"/>
      <c r="F27" s="50"/>
      <c r="G27" s="50"/>
      <c r="H27" s="50"/>
      <c r="I27" s="52"/>
      <c r="J27" s="54"/>
      <c r="K27" s="56" t="s">
        <v>45</v>
      </c>
      <c r="L27" s="56"/>
      <c r="M27" s="56"/>
      <c r="N27" s="56"/>
      <c r="O27" s="56"/>
      <c r="P27" s="56"/>
      <c r="Q27" s="48"/>
      <c r="R27" s="48"/>
      <c r="S27" s="48"/>
      <c r="T27" s="48"/>
      <c r="U27" s="40"/>
    </row>
    <row r="28" spans="1:21" ht="15" customHeight="1">
      <c r="A28" s="51"/>
      <c r="B28" s="51"/>
      <c r="C28" s="51"/>
      <c r="D28" s="51"/>
      <c r="E28" s="51"/>
      <c r="F28" s="51"/>
      <c r="G28" s="51"/>
      <c r="H28" s="51"/>
      <c r="I28" s="53"/>
      <c r="J28" s="55"/>
      <c r="K28" s="57"/>
      <c r="L28" s="57"/>
      <c r="M28" s="57"/>
      <c r="N28" s="57"/>
      <c r="O28" s="57"/>
      <c r="P28" s="57"/>
      <c r="Q28" s="41"/>
      <c r="R28" s="41"/>
      <c r="S28" s="41"/>
      <c r="T28" s="41"/>
      <c r="U28" s="40"/>
    </row>
    <row r="29" spans="1:21" ht="15" customHeight="1">
      <c r="A29" s="51"/>
      <c r="B29" s="51"/>
      <c r="C29" s="51"/>
      <c r="D29" s="51"/>
      <c r="E29" s="51"/>
      <c r="F29" s="51"/>
      <c r="G29" s="51"/>
      <c r="H29" s="51"/>
      <c r="I29" s="53"/>
      <c r="J29" s="55"/>
      <c r="K29" s="57"/>
      <c r="L29" s="57"/>
      <c r="M29" s="57"/>
      <c r="N29" s="57"/>
      <c r="O29" s="57"/>
      <c r="P29" s="57"/>
      <c r="Q29" s="41"/>
      <c r="R29" s="41"/>
      <c r="S29" s="41"/>
      <c r="T29" s="41"/>
      <c r="U29" s="40"/>
    </row>
    <row r="30" spans="1:21" ht="30" customHeight="1" hidden="1">
      <c r="A30" s="51"/>
      <c r="B30" s="51"/>
      <c r="C30" s="51"/>
      <c r="D30" s="51"/>
      <c r="E30" s="51"/>
      <c r="F30" s="51"/>
      <c r="G30" s="51"/>
      <c r="H30" s="51"/>
      <c r="I30" s="53"/>
      <c r="J30" s="55"/>
      <c r="K30" s="57"/>
      <c r="L30" s="57"/>
      <c r="M30" s="57"/>
      <c r="N30" s="57"/>
      <c r="O30" s="57"/>
      <c r="P30" s="57"/>
      <c r="Q30" s="41"/>
      <c r="R30" s="41"/>
      <c r="S30" s="41"/>
      <c r="T30" s="41"/>
      <c r="U30" s="40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1"/>
    </row>
    <row r="36" spans="1:21" ht="12.75">
      <c r="A36" s="28" t="s">
        <v>57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1"/>
    </row>
    <row r="37" spans="1:21" ht="12.75">
      <c r="A37" s="28" t="s">
        <v>42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"/>
    </row>
    <row r="38" spans="1:21" ht="12.75">
      <c r="A38" s="35">
        <v>43259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1"/>
    </row>
  </sheetData>
  <sheetProtection/>
  <autoFilter ref="A10:U10"/>
  <mergeCells count="46">
    <mergeCell ref="A27:H30"/>
    <mergeCell ref="I27:I30"/>
    <mergeCell ref="J27:J30"/>
    <mergeCell ref="K27:P30"/>
    <mergeCell ref="Q27:Q30"/>
    <mergeCell ref="R27:R30"/>
    <mergeCell ref="S27:S30"/>
    <mergeCell ref="U27:U30"/>
    <mergeCell ref="T27:T30"/>
    <mergeCell ref="T25:T26"/>
    <mergeCell ref="U25:U26"/>
    <mergeCell ref="P25:P26"/>
    <mergeCell ref="Q25:Q26"/>
    <mergeCell ref="R25:R26"/>
    <mergeCell ref="O25:O26"/>
    <mergeCell ref="N25:N26"/>
    <mergeCell ref="J25:J26"/>
    <mergeCell ref="K25:K26"/>
    <mergeCell ref="L25:L26"/>
    <mergeCell ref="M25:M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5511811023622047" bottom="0.35433070866141736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2018-03-01T12:10:48Z</cp:lastPrinted>
  <dcterms:created xsi:type="dcterms:W3CDTF">2014-02-13T05:24:36Z</dcterms:created>
  <dcterms:modified xsi:type="dcterms:W3CDTF">2018-06-19T14:01:24Z</dcterms:modified>
  <cp:category/>
  <cp:version/>
  <cp:contentType/>
  <cp:contentStatus/>
</cp:coreProperties>
</file>